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405" yWindow="-90" windowWidth="9660" windowHeight="8115" tabRatio="722"/>
  </bookViews>
  <sheets>
    <sheet name="Introduction" sheetId="22" r:id="rId1"/>
    <sheet name="A. HTT General" sheetId="25" r:id="rId2"/>
    <sheet name="B1. HTT Mortgage Assets" sheetId="9" r:id="rId3"/>
    <sheet name="B2. HTT Public Sector Assets" sheetId="26" state="hidden" r:id="rId4"/>
    <sheet name="B3. HTT Shipping Assets" sheetId="29" state="hidden" r:id="rId5"/>
    <sheet name="C. HTT Harmonised Glossary" sheetId="11" r:id="rId6"/>
    <sheet name="Disclaimer" sheetId="31" r:id="rId7"/>
    <sheet name="E.g. General" sheetId="19" state="hidden" r:id="rId8"/>
    <sheet name="E.g. Other" sheetId="21" state="hidden" r:id="rId9"/>
  </sheets>
  <definedNames>
    <definedName name="acceptable_use_policy" localSheetId="6">Disclaimer!#REF!</definedName>
    <definedName name="_xlnm.Print_Area" localSheetId="1">'A. HTT General'!$A$1:$G$363</definedName>
    <definedName name="_xlnm.Print_Area" localSheetId="2">'B1. HTT Mortgage Assets'!$A$1:$G$331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general_tc" localSheetId="6">Disclaimer!$A$61</definedName>
    <definedName name="privacy_policy" localSheetId="6">Disclaimer!$A$136</definedName>
    <definedName name="_xlnm.Print_Titles" localSheetId="6">Disclaimer!$2:$2</definedName>
  </definedNames>
  <calcPr calcId="145621"/>
</workbook>
</file>

<file path=xl/calcChain.xml><?xml version="1.0" encoding="utf-8"?>
<calcChain xmlns="http://schemas.openxmlformats.org/spreadsheetml/2006/main">
  <c r="D45" i="25" l="1"/>
  <c r="D190" i="9" l="1"/>
  <c r="D168" i="9"/>
  <c r="C168" i="9"/>
  <c r="C44" i="9" l="1"/>
  <c r="D250" i="9"/>
  <c r="C250" i="9"/>
  <c r="C98" i="25" l="1"/>
  <c r="I144" i="9" l="1"/>
  <c r="I145" i="9"/>
  <c r="I146" i="9"/>
  <c r="I147" i="9"/>
  <c r="I148" i="9"/>
  <c r="I149" i="9"/>
  <c r="H144" i="9"/>
  <c r="H145" i="9"/>
  <c r="H146" i="9"/>
  <c r="H147" i="9"/>
  <c r="H148" i="9"/>
  <c r="H149" i="9"/>
  <c r="G287" i="9" l="1"/>
  <c r="G288" i="9"/>
  <c r="G289" i="9"/>
  <c r="G290" i="9"/>
  <c r="G291" i="9"/>
  <c r="G292" i="9"/>
  <c r="G293" i="9"/>
  <c r="G286" i="9"/>
  <c r="G294" i="9" s="1"/>
  <c r="F287" i="9"/>
  <c r="F288" i="9"/>
  <c r="F289" i="9"/>
  <c r="F290" i="9"/>
  <c r="F291" i="9"/>
  <c r="F292" i="9"/>
  <c r="F293" i="9"/>
  <c r="F286" i="9"/>
  <c r="F294" i="9" s="1"/>
  <c r="F204" i="9"/>
  <c r="F212" i="9" s="1"/>
  <c r="F211" i="9"/>
  <c r="F205" i="9"/>
  <c r="G205" i="9"/>
  <c r="G206" i="9"/>
  <c r="G207" i="9"/>
  <c r="G208" i="9"/>
  <c r="G209" i="9"/>
  <c r="G210" i="9"/>
  <c r="G211" i="9"/>
  <c r="G204" i="9"/>
  <c r="G212" i="9" s="1"/>
  <c r="F206" i="9"/>
  <c r="F207" i="9"/>
  <c r="F208" i="9"/>
  <c r="F209" i="9"/>
  <c r="F210" i="9"/>
  <c r="G122" i="25"/>
  <c r="G123" i="25"/>
  <c r="D177" i="9"/>
  <c r="C177" i="9"/>
  <c r="F172" i="9" l="1"/>
  <c r="F171" i="9"/>
  <c r="G172" i="9"/>
  <c r="G171" i="9"/>
  <c r="G176" i="9"/>
  <c r="G175" i="9"/>
  <c r="G174" i="9"/>
  <c r="G173" i="9"/>
  <c r="F176" i="9"/>
  <c r="F175" i="9"/>
  <c r="F174" i="9"/>
  <c r="F173" i="9"/>
  <c r="G70" i="25"/>
  <c r="G71" i="25"/>
  <c r="G72" i="25"/>
  <c r="G73" i="25"/>
  <c r="G74" i="25"/>
  <c r="G75" i="25"/>
  <c r="G76" i="25"/>
  <c r="G69" i="25"/>
  <c r="G177" i="9" l="1"/>
  <c r="F177" i="9"/>
  <c r="C272" i="9"/>
  <c r="D259" i="9"/>
  <c r="C259" i="9"/>
  <c r="F264" i="9" l="1"/>
  <c r="F265" i="9"/>
  <c r="F266" i="9"/>
  <c r="F267" i="9"/>
  <c r="F268" i="9"/>
  <c r="F269" i="9"/>
  <c r="F270" i="9"/>
  <c r="F271" i="9"/>
  <c r="G254" i="9"/>
  <c r="G255" i="9"/>
  <c r="G256" i="9"/>
  <c r="G257" i="9"/>
  <c r="G258" i="9"/>
  <c r="G253" i="9"/>
  <c r="F254" i="9"/>
  <c r="F255" i="9"/>
  <c r="F256" i="9"/>
  <c r="F257" i="9"/>
  <c r="F258" i="9"/>
  <c r="F253" i="9"/>
  <c r="F259" i="9" s="1"/>
  <c r="G136" i="25"/>
  <c r="F272" i="9" l="1"/>
  <c r="C76" i="25"/>
  <c r="F69" i="25" s="1"/>
  <c r="C53" i="25"/>
  <c r="F70" i="25" l="1"/>
  <c r="F71" i="25"/>
  <c r="F72" i="25"/>
  <c r="F73" i="25"/>
  <c r="F74" i="25"/>
  <c r="F75" i="25"/>
  <c r="F76" i="25"/>
  <c r="C190" i="9" l="1"/>
  <c r="F182" i="9" s="1"/>
  <c r="F183" i="9" l="1"/>
  <c r="F184" i="9"/>
  <c r="F185" i="9"/>
  <c r="F186" i="9"/>
  <c r="F187" i="9"/>
  <c r="F188" i="9"/>
  <c r="F189" i="9"/>
  <c r="F190" i="9"/>
  <c r="C73" i="9"/>
  <c r="F28" i="9"/>
  <c r="C136" i="25" l="1"/>
  <c r="G110" i="25"/>
  <c r="D291" i="25" l="1"/>
  <c r="C291" i="25" l="1"/>
  <c r="C286" i="25"/>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77" i="9" l="1"/>
  <c r="C288" i="25" l="1"/>
  <c r="D288" i="25"/>
  <c r="D298" i="25"/>
  <c r="C298" i="25"/>
  <c r="C295" i="25"/>
  <c r="C290" i="25"/>
  <c r="D290" i="25"/>
  <c r="F291" i="25"/>
  <c r="F290" i="25"/>
  <c r="C292" i="25" l="1"/>
  <c r="F78" i="25" l="1"/>
  <c r="F79" i="25"/>
  <c r="F80" i="25"/>
  <c r="C206" i="25"/>
  <c r="F210" i="25" l="1"/>
  <c r="F211" i="25"/>
  <c r="F213" i="25"/>
  <c r="F208" i="25"/>
  <c r="F209" i="25"/>
  <c r="F212" i="25"/>
  <c r="C152" i="26"/>
  <c r="C82" i="26"/>
  <c r="C78" i="26"/>
  <c r="C49" i="26"/>
  <c r="F77" i="9"/>
  <c r="F73" i="9"/>
  <c r="F44" i="9"/>
  <c r="D77" i="9"/>
  <c r="D73" i="9"/>
  <c r="D44" i="9"/>
  <c r="C15" i="9"/>
  <c r="F12" i="9" s="1"/>
  <c r="C218" i="25"/>
  <c r="C177" i="25"/>
  <c r="F172" i="25" s="1"/>
  <c r="C165" i="25"/>
  <c r="C151" i="25"/>
  <c r="D98" i="25"/>
  <c r="F102" i="25"/>
  <c r="F86" i="25"/>
  <c r="C58" i="25"/>
  <c r="F54" i="25" l="1"/>
  <c r="F55" i="25"/>
  <c r="F56" i="25"/>
  <c r="F57" i="25"/>
  <c r="F154" i="26"/>
  <c r="F158" i="26"/>
  <c r="F155" i="26"/>
  <c r="F159" i="26"/>
  <c r="F156" i="26"/>
  <c r="F153" i="26"/>
  <c r="F157" i="26"/>
  <c r="F165" i="26"/>
  <c r="F164" i="26"/>
  <c r="F21" i="9"/>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G114" i="25" l="1"/>
  <c r="G112" i="25"/>
  <c r="G115" i="25"/>
  <c r="G113" i="25"/>
  <c r="G111" i="25"/>
  <c r="F206" i="25"/>
  <c r="G129" i="25"/>
  <c r="G130" i="25"/>
  <c r="G134" i="25"/>
  <c r="G127" i="25"/>
  <c r="G131" i="25"/>
  <c r="G128" i="25"/>
  <c r="G132" i="25"/>
  <c r="G133" i="25"/>
  <c r="G158" i="25"/>
  <c r="G156" i="25"/>
  <c r="G153" i="25"/>
  <c r="G157" i="25"/>
  <c r="G154" i="25"/>
  <c r="G155" i="25"/>
  <c r="G159" i="25"/>
  <c r="G160" i="25"/>
  <c r="G98" i="25"/>
  <c r="F151" i="25"/>
  <c r="F58" i="25"/>
  <c r="G218" i="25"/>
  <c r="F218" i="25"/>
  <c r="F98" i="25"/>
  <c r="G126" i="25"/>
  <c r="G144" i="25"/>
  <c r="G137" i="25"/>
  <c r="G145" i="25"/>
  <c r="G138" i="25"/>
  <c r="G146" i="25"/>
  <c r="G139" i="25"/>
  <c r="G147" i="25"/>
  <c r="G140" i="25"/>
  <c r="G148" i="25"/>
  <c r="G141" i="25"/>
  <c r="G149" i="25"/>
  <c r="G152" i="25"/>
  <c r="G142" i="25"/>
  <c r="G150" i="25"/>
  <c r="G143" i="25"/>
  <c r="G151" i="25" l="1"/>
  <c r="C125" i="25"/>
  <c r="F110" i="25" s="1"/>
  <c r="F122" i="25" l="1"/>
  <c r="F123" i="25"/>
  <c r="F115" i="25"/>
  <c r="F113" i="25"/>
  <c r="F111" i="25"/>
  <c r="F114" i="25"/>
  <c r="F112" i="25"/>
  <c r="F134" i="25"/>
  <c r="F127" i="25"/>
  <c r="F131" i="25"/>
  <c r="F128" i="25"/>
  <c r="F132" i="25"/>
  <c r="F129" i="25"/>
  <c r="F133" i="25"/>
  <c r="F130" i="25"/>
  <c r="F126" i="25"/>
  <c r="D272" i="9"/>
  <c r="G265" i="9" l="1"/>
  <c r="G266" i="9"/>
  <c r="G267" i="9"/>
  <c r="G268" i="9"/>
  <c r="G269" i="9"/>
  <c r="G270" i="9"/>
  <c r="G271" i="9"/>
  <c r="G264" i="9"/>
  <c r="G277" i="9"/>
  <c r="G273" i="9"/>
  <c r="G276" i="9"/>
  <c r="G275" i="9"/>
  <c r="G278" i="9"/>
  <c r="G274" i="9"/>
  <c r="G295" i="9"/>
  <c r="G296" i="9"/>
  <c r="G298" i="9"/>
  <c r="G297" i="9"/>
  <c r="G300" i="9"/>
  <c r="G299" i="9"/>
  <c r="F275" i="9"/>
  <c r="F278" i="9"/>
  <c r="F274" i="9"/>
  <c r="F273" i="9"/>
  <c r="F277" i="9"/>
  <c r="F276" i="9"/>
  <c r="F295" i="9"/>
  <c r="F300" i="9"/>
  <c r="F299" i="9"/>
  <c r="F297" i="9"/>
  <c r="F296" i="9"/>
  <c r="F298" i="9"/>
  <c r="F149" i="26"/>
  <c r="F150" i="26"/>
  <c r="C42" i="26"/>
  <c r="D37" i="26"/>
  <c r="G36" i="26" s="1"/>
  <c r="C37" i="26"/>
  <c r="F35" i="26" s="1"/>
  <c r="F117" i="25"/>
  <c r="C310" i="25"/>
  <c r="C297" i="25"/>
  <c r="C296" i="25"/>
  <c r="C294" i="25"/>
  <c r="C293" i="25"/>
  <c r="C289" i="25"/>
  <c r="C287" i="25"/>
  <c r="F162" i="25"/>
  <c r="G120" i="25"/>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163" i="25"/>
  <c r="F164" i="25"/>
  <c r="F116" i="25"/>
  <c r="F22" i="26"/>
  <c r="F26" i="26"/>
  <c r="F30" i="26"/>
  <c r="F34" i="26"/>
  <c r="F23" i="26"/>
  <c r="F27" i="26"/>
  <c r="F31" i="26"/>
  <c r="F119" i="25"/>
  <c r="F118" i="25"/>
  <c r="F120" i="25"/>
  <c r="F121" i="25"/>
  <c r="G119" i="25"/>
  <c r="G116" i="25"/>
  <c r="G117" i="25"/>
  <c r="G121" i="25"/>
  <c r="F173" i="25"/>
  <c r="F177" i="25" s="1"/>
  <c r="F124" i="25"/>
  <c r="G118" i="25"/>
  <c r="G124" i="25"/>
  <c r="F42" i="26" l="1"/>
  <c r="G37" i="26"/>
  <c r="G125" i="25"/>
  <c r="F125" i="25"/>
  <c r="F152" i="26"/>
  <c r="F165" i="25"/>
  <c r="F37" i="26"/>
  <c r="G183" i="9" l="1"/>
  <c r="G184" i="9"/>
  <c r="G185" i="9"/>
  <c r="G186" i="9"/>
  <c r="G187" i="9"/>
  <c r="G188" i="9"/>
  <c r="G189" i="9"/>
  <c r="G182" i="9"/>
  <c r="G190" i="9" s="1"/>
  <c r="F195" i="9"/>
  <c r="F194" i="9"/>
  <c r="F193" i="9"/>
  <c r="F192" i="9"/>
  <c r="F191" i="9"/>
  <c r="F196" i="9"/>
  <c r="G196" i="9"/>
  <c r="G195" i="9"/>
  <c r="G194" i="9"/>
  <c r="G193" i="9"/>
  <c r="G192" i="9"/>
  <c r="G191" i="9"/>
  <c r="F213" i="9" l="1"/>
  <c r="F218" i="9"/>
  <c r="F217" i="9"/>
  <c r="F216" i="9"/>
  <c r="F215" i="9"/>
  <c r="F214" i="9"/>
  <c r="G215" i="9"/>
  <c r="G214" i="9"/>
  <c r="G213" i="9"/>
  <c r="G218" i="9"/>
  <c r="G217" i="9"/>
  <c r="G216" i="9"/>
  <c r="G272" i="9" l="1"/>
  <c r="G259" i="9"/>
  <c r="F15" i="9" l="1"/>
</calcChain>
</file>

<file path=xl/comments1.xml><?xml version="1.0" encoding="utf-8"?>
<comments xmlns="http://schemas.openxmlformats.org/spreadsheetml/2006/main">
  <authors>
    <author>LORENA MULLOR GOMEZ</author>
  </authors>
  <commentList>
    <comment ref="B12" authorId="0">
      <text>
        <r>
          <rPr>
            <b/>
            <sz val="9"/>
            <color indexed="81"/>
            <rFont val="Tahoma"/>
            <family val="2"/>
          </rPr>
          <t>LORENA MULLOR GOMEZ:</t>
        </r>
        <r>
          <rPr>
            <sz val="9"/>
            <color indexed="81"/>
            <rFont val="Tahoma"/>
            <family val="2"/>
          </rPr>
          <t xml:space="preserve">
definición de Moodys. Ver en el glosario</t>
        </r>
      </text>
    </comment>
  </commentList>
</comments>
</file>

<file path=xl/sharedStrings.xml><?xml version="1.0" encoding="utf-8"?>
<sst xmlns="http://schemas.openxmlformats.org/spreadsheetml/2006/main" count="2534" uniqueCount="1561">
  <si>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</si>
  <si>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</si>
  <si>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</si>
  <si>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</si>
  <si>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</si>
  <si>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</si>
  <si>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</si>
  <si>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</si>
  <si>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</si>
  <si>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</si>
  <si>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</si>
  <si>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</si>
  <si>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</si>
  <si>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</si>
  <si>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</si>
  <si>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</si>
  <si>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</si>
  <si>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</si>
  <si>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</si>
  <si>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</si>
  <si>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</si>
  <si>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</si>
  <si>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</si>
  <si>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</si>
  <si>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</si>
  <si>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</si>
  <si>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</si>
  <si>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</si>
  <si>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</si>
  <si>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</si>
  <si>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</si>
  <si>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</si>
  <si>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</si>
  <si>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</si>
  <si>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</si>
  <si>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</si>
  <si>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</si>
  <si>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</si>
  <si>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</si>
  <si>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</si>
  <si>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</si>
  <si>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</si>
  <si>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</si>
  <si>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</si>
  <si>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</si>
  <si>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</si>
  <si>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</si>
  <si>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</si>
  <si>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</si>
  <si>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</si>
  <si>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</si>
  <si>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</si>
  <si>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</si>
  <si>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</si>
  <si>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</si>
  <si>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</si>
  <si>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[Insert Country]</t>
  </si>
  <si>
    <t>Country</t>
  </si>
  <si>
    <t>Issuer Name</t>
  </si>
  <si>
    <t>Substitute Assets</t>
  </si>
  <si>
    <t>[For completion]</t>
  </si>
  <si>
    <t>[Insert Issuer]</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</si>
  <si>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</si>
  <si>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</si>
  <si>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</si>
  <si>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</si>
  <si>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</si>
  <si>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</si>
  <si>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</si>
  <si>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</si>
  <si>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</si>
  <si>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</si>
  <si>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</si>
  <si>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</si>
  <si>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</si>
  <si>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</si>
  <si>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</si>
  <si>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</si>
  <si>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</si>
  <si>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</si>
  <si>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</si>
  <si>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</si>
  <si>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</si>
  <si>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</si>
  <si>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</si>
  <si>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</si>
  <si>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</si>
  <si>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</si>
  <si>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</si>
  <si>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</si>
  <si>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</si>
  <si>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</si>
  <si>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</si>
  <si>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</si>
  <si>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</si>
  <si>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</si>
  <si>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</si>
  <si>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</si>
  <si>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</si>
  <si>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</si>
  <si>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</si>
  <si>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</si>
  <si>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</si>
  <si>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</si>
  <si>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</si>
  <si>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</si>
  <si>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</si>
  <si>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</si>
  <si>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</si>
  <si>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</si>
  <si>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</si>
  <si>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</si>
  <si>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</si>
  <si>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</si>
  <si>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</si>
  <si>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</si>
  <si>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</si>
  <si>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</si>
  <si>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</si>
  <si>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</si>
  <si>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</si>
  <si>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</si>
  <si>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</si>
  <si>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</si>
  <si>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</si>
  <si>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</si>
  <si>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</si>
  <si>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</si>
  <si>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</si>
  <si>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</si>
  <si>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</si>
  <si>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</si>
  <si>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</si>
  <si>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</si>
  <si>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</si>
  <si>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</si>
  <si>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</si>
  <si>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</si>
  <si>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</si>
  <si>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</si>
  <si>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</si>
  <si>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</si>
  <si>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</si>
  <si>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</si>
  <si>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</si>
  <si>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</si>
  <si>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</si>
  <si>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</si>
  <si>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</si>
  <si>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</si>
  <si>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</si>
  <si>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</si>
  <si>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</si>
  <si>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</si>
  <si>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</si>
  <si>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</si>
  <si>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</si>
  <si>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</si>
  <si>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</si>
  <si>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</si>
  <si>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</si>
  <si>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</si>
  <si>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</si>
  <si>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</si>
  <si>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</si>
  <si>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</si>
  <si>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</si>
  <si>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</si>
  <si>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</si>
  <si>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</si>
  <si>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</si>
  <si>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</si>
  <si>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</si>
  <si>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</si>
  <si>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</si>
  <si>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</si>
  <si>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</si>
  <si>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</si>
  <si>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</si>
  <si>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</si>
  <si>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</si>
  <si>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</si>
  <si>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</si>
  <si>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</si>
  <si>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</si>
  <si>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</si>
  <si>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</si>
  <si>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</si>
  <si>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</si>
  <si>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</si>
  <si>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</si>
  <si>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</si>
  <si>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</si>
  <si>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</si>
  <si>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</si>
  <si>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</si>
  <si>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</si>
  <si>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</si>
  <si>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</si>
  <si>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</si>
  <si>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</si>
  <si>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</si>
  <si>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</si>
  <si>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</si>
  <si>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</si>
  <si>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</si>
  <si>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</si>
  <si>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</si>
  <si>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</si>
  <si>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</si>
  <si>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</si>
  <si>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</si>
  <si>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</si>
  <si>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</si>
  <si>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</si>
  <si>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</si>
  <si>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</si>
  <si>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</si>
  <si>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</si>
  <si>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</si>
  <si>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</si>
  <si>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</si>
  <si>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</si>
  <si>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</si>
  <si>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</si>
  <si>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</si>
  <si>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</si>
  <si>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</si>
  <si>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</si>
  <si>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</si>
  <si>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</si>
  <si>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</si>
  <si>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</si>
  <si>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</si>
  <si>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</si>
  <si>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</si>
  <si>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</si>
  <si>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</si>
  <si>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</si>
  <si>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</si>
  <si>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</si>
  <si>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</si>
  <si>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</si>
  <si>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</si>
  <si>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</si>
  <si>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</si>
  <si>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</si>
  <si>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</si>
  <si>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</si>
  <si>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</si>
  <si>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</si>
  <si>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</si>
  <si>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</si>
  <si>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</si>
  <si>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</si>
  <si>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</si>
  <si>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</si>
  <si>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</si>
  <si>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</si>
  <si>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</si>
  <si>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</si>
  <si>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</si>
  <si>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</si>
  <si>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</si>
  <si>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</si>
  <si>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</si>
  <si>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</si>
  <si>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</si>
  <si>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</si>
  <si>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</si>
  <si>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</si>
  <si>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</si>
  <si>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</si>
  <si>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</si>
  <si>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</si>
  <si>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</si>
  <si>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</si>
  <si>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</si>
  <si>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</si>
  <si>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</si>
  <si>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</si>
  <si>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</si>
  <si>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</si>
  <si>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</si>
  <si>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</si>
  <si>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</si>
  <si>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</si>
  <si>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</si>
  <si>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</si>
  <si>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</si>
  <si>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</si>
  <si>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</si>
  <si>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</si>
  <si>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</si>
  <si>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</si>
  <si>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</si>
  <si>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</si>
  <si>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</si>
  <si>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</si>
  <si>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</si>
  <si>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</si>
  <si>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</si>
  <si>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</si>
  <si>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</si>
  <si>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</si>
  <si>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</si>
  <si>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</si>
  <si>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</si>
  <si>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</si>
  <si>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</si>
  <si>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</si>
  <si>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</si>
  <si>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</si>
  <si>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</si>
  <si>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</si>
  <si>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</si>
  <si>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</si>
  <si>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</si>
  <si>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</si>
  <si>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</si>
  <si>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</si>
  <si>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</si>
  <si>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</si>
  <si>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</si>
  <si>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</si>
  <si>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</si>
  <si>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</si>
  <si>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</si>
  <si>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</si>
  <si>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</si>
  <si>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</si>
  <si>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</si>
  <si>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</si>
  <si>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</si>
  <si>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</si>
  <si>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</si>
  <si>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</si>
  <si>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</si>
  <si>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</si>
  <si>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</si>
  <si>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</si>
  <si>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</si>
  <si>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</si>
  <si>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</si>
  <si>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</si>
  <si>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</si>
  <si>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</si>
  <si>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</si>
  <si>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</si>
  <si>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</si>
  <si>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</si>
  <si>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</si>
  <si>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</si>
  <si>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</si>
  <si>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</si>
  <si>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</si>
  <si>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</si>
  <si>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</si>
  <si>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</si>
  <si>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</si>
  <si>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</si>
  <si>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</si>
  <si>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</si>
  <si>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</si>
  <si>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</si>
  <si>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</si>
  <si>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</si>
  <si>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</si>
  <si>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</si>
  <si>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</si>
  <si>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</si>
  <si>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</si>
  <si>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</si>
  <si>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</si>
  <si>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</si>
  <si>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</si>
  <si>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</si>
  <si>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</si>
  <si>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</si>
  <si>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</si>
  <si>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</si>
  <si>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</si>
  <si>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</si>
  <si>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</si>
  <si>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</si>
  <si>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</si>
  <si>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</si>
  <si>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</si>
  <si>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</si>
  <si>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</si>
  <si>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</si>
  <si>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</si>
  <si>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</si>
  <si>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</si>
  <si>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</si>
  <si>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</si>
  <si>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</si>
  <si>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</si>
  <si>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</si>
  <si>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</si>
  <si>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</si>
  <si>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</si>
  <si>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</si>
  <si>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</si>
  <si>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</si>
  <si>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</si>
  <si>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</si>
  <si>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</si>
  <si>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</si>
  <si>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</si>
  <si>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</si>
  <si>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</si>
  <si>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</si>
  <si>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</si>
  <si>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</si>
  <si>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</si>
  <si>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</si>
  <si>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</si>
  <si>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</si>
  <si>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</si>
  <si>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</si>
  <si>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</si>
  <si>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</si>
  <si>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</si>
  <si>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</si>
  <si>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</si>
  <si>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</si>
  <si>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</si>
  <si>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</si>
  <si>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</si>
  <si>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</si>
  <si>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</si>
  <si>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</si>
  <si>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</si>
  <si>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</si>
  <si>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</si>
  <si>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</si>
  <si>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</si>
  <si>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</si>
  <si>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</si>
  <si>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</si>
  <si>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</si>
  <si>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</si>
  <si>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</si>
  <si>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</si>
  <si>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</si>
  <si>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</si>
  <si>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</si>
  <si>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</si>
  <si>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</si>
  <si>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</si>
  <si>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</si>
  <si>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</si>
  <si>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</si>
  <si>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</si>
  <si>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</si>
  <si>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</si>
  <si>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</si>
  <si>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</si>
  <si>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</si>
  <si>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</si>
  <si>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</si>
  <si>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</si>
  <si>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</si>
  <si>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</si>
  <si>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</si>
  <si>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</si>
  <si>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</si>
  <si>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</si>
  <si>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</si>
  <si>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</si>
  <si>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</si>
  <si>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</si>
  <si>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</si>
  <si>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</si>
  <si>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</si>
  <si>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</si>
  <si>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</si>
  <si>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</si>
  <si>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</si>
  <si>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</si>
  <si>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</si>
  <si>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</si>
  <si>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</si>
  <si>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</si>
  <si>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</si>
  <si>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</si>
  <si>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</si>
  <si>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</si>
  <si>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</si>
  <si>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</si>
  <si>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</si>
  <si>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</si>
  <si>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</si>
  <si>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</si>
  <si>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</si>
  <si>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</si>
  <si>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</si>
  <si>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</si>
  <si>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</si>
  <si>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</si>
  <si>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</si>
  <si>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</si>
  <si>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</si>
  <si>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</si>
  <si>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</si>
  <si>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</si>
  <si>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</si>
  <si>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</si>
  <si>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</si>
  <si>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</si>
  <si>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</si>
  <si>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</si>
  <si>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</si>
  <si>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</si>
  <si>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</si>
  <si>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</si>
  <si>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</si>
  <si>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</si>
  <si>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</si>
  <si>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</si>
  <si>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</si>
  <si>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</si>
  <si>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</si>
  <si>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</si>
  <si>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</si>
  <si>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</si>
  <si>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</si>
  <si>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</si>
  <si>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</si>
  <si>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</si>
  <si>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</si>
  <si>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</si>
  <si>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</si>
  <si>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</si>
  <si>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</si>
  <si>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</si>
  <si>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</si>
  <si>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</si>
  <si>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</si>
  <si>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</si>
  <si>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</si>
  <si>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</si>
  <si>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</si>
  <si>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</si>
  <si>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</si>
  <si>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</si>
  <si>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</si>
  <si>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</si>
  <si>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</si>
  <si>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</si>
  <si>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</si>
  <si>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</si>
  <si>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</si>
  <si>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</si>
  <si>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</si>
  <si>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</si>
  <si>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</si>
  <si>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</si>
  <si>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</si>
  <si>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</si>
  <si>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</si>
  <si>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</si>
  <si>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</si>
  <si>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</si>
  <si>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</si>
  <si>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</si>
  <si>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</si>
  <si>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</si>
  <si>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</si>
  <si>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</si>
  <si>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</si>
  <si>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</si>
  <si>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</si>
  <si>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</si>
  <si>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</si>
  <si>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</si>
  <si>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</si>
  <si>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</si>
  <si>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</si>
  <si>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</si>
  <si>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</si>
  <si>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</si>
  <si>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</si>
  <si>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</si>
  <si>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</si>
  <si>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</si>
  <si>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</si>
  <si>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</si>
  <si>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</si>
  <si>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</si>
  <si>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</si>
  <si>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</si>
  <si>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</si>
  <si>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</si>
  <si>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</si>
  <si>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</si>
  <si>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</si>
  <si>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</si>
  <si>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</si>
  <si>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</si>
  <si>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</si>
  <si>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</si>
  <si>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</si>
  <si>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</si>
  <si>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</si>
  <si>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</si>
  <si>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</si>
  <si>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</si>
  <si>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</si>
  <si>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</si>
  <si>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</si>
  <si>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</si>
  <si>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</si>
  <si>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</si>
  <si>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</si>
  <si>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</si>
  <si>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</si>
  <si>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</si>
  <si>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</si>
  <si>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</si>
  <si>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</si>
  <si>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</si>
  <si>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</si>
  <si>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</si>
  <si>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</si>
  <si>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</si>
  <si>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</si>
  <si>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</si>
  <si>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</si>
  <si>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</si>
  <si>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</si>
  <si>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</si>
  <si>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</si>
  <si>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</si>
  <si>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</si>
  <si>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</si>
  <si>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</si>
  <si>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</si>
  <si>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</si>
  <si>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</si>
  <si>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</si>
  <si>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</si>
  <si>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</si>
  <si>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</si>
  <si>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</si>
  <si>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</si>
  <si>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</si>
  <si>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</si>
  <si>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</si>
  <si>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</si>
  <si>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</si>
  <si>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</si>
  <si>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</si>
  <si>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</si>
  <si>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</si>
  <si>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</si>
  <si>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</si>
  <si>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</si>
  <si>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</si>
  <si>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</si>
  <si>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</si>
  <si>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</si>
  <si>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</si>
  <si>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</si>
  <si>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</si>
  <si>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</si>
  <si>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</si>
  <si>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</si>
  <si>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</si>
  <si>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</si>
  <si>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</si>
  <si>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</si>
  <si>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</si>
  <si>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</si>
  <si>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</si>
  <si>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</si>
  <si>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</si>
  <si>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</si>
  <si>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</si>
  <si>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</si>
  <si>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</si>
  <si>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</si>
  <si>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</si>
  <si>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</si>
  <si>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</si>
  <si>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</si>
  <si>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</si>
  <si>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</si>
  <si>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</si>
  <si>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</si>
  <si>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</si>
  <si>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</si>
  <si>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</si>
  <si>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</si>
  <si>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</si>
  <si>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</si>
  <si>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</si>
  <si>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</si>
  <si>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</si>
  <si>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</si>
  <si>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</si>
  <si>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</si>
  <si>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</si>
  <si>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</si>
  <si>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</si>
  <si>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</si>
  <si>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</si>
  <si>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</si>
  <si>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</si>
  <si>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</si>
  <si>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</si>
  <si>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</si>
  <si>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</si>
  <si>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</si>
  <si>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</si>
  <si>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</si>
  <si>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</si>
  <si>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</si>
  <si>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</si>
  <si>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</si>
  <si>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</si>
  <si>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</si>
  <si>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</si>
  <si>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</si>
  <si>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</si>
  <si>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</si>
  <si>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</si>
  <si>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</si>
  <si>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</si>
  <si>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</si>
  <si>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</si>
  <si>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</si>
  <si>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</si>
  <si>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</si>
  <si>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</si>
  <si>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</si>
  <si>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</si>
  <si>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</si>
  <si>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</si>
  <si>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</si>
  <si>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</si>
  <si>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</si>
  <si>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</si>
  <si>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</si>
  <si>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</si>
  <si>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</si>
  <si>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</si>
  <si>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</si>
  <si>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</si>
  <si>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</si>
  <si>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</si>
  <si>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</si>
  <si>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</si>
  <si>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</si>
  <si>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</si>
  <si>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</si>
  <si>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</si>
  <si>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</si>
  <si>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</si>
  <si>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</si>
  <si>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</si>
  <si>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</si>
  <si>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</si>
  <si>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</si>
  <si>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</si>
  <si>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</si>
  <si>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</si>
  <si>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</si>
  <si>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</si>
  <si>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</si>
  <si>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</si>
  <si>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</si>
  <si>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</si>
  <si>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</si>
  <si>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</si>
  <si>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</si>
  <si>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</si>
  <si>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</si>
  <si>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</si>
  <si>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</si>
  <si>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</si>
  <si>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</si>
  <si>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</si>
  <si>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</si>
  <si>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</si>
  <si>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</si>
  <si>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</si>
  <si>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</si>
  <si>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</si>
  <si>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</si>
  <si>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</si>
  <si>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</si>
  <si>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</si>
  <si>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</si>
  <si>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</si>
  <si>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</si>
  <si>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</si>
  <si>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</si>
  <si>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</si>
  <si>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</si>
  <si>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</si>
  <si>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</si>
  <si>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</si>
  <si>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</si>
  <si>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</si>
  <si>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</si>
  <si>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</si>
  <si>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</si>
  <si>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</si>
  <si>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</si>
  <si>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</si>
  <si>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</si>
  <si>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</si>
  <si>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</si>
  <si>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</si>
  <si>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</si>
  <si>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</si>
  <si>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</si>
  <si>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</si>
  <si>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</si>
  <si>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</si>
  <si>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</si>
  <si>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</si>
  <si>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</si>
  <si>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</si>
  <si>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</si>
  <si>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</si>
  <si>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</si>
  <si>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</si>
  <si>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</si>
  <si>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</si>
  <si>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</si>
  <si>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</si>
  <si>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</si>
  <si>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</si>
  <si>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</si>
  <si>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</si>
  <si>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</si>
  <si>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</si>
  <si>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</si>
  <si>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</si>
  <si>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</si>
  <si>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</si>
  <si>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</si>
  <si>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</si>
  <si>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</si>
  <si>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</si>
  <si>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</si>
  <si>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</si>
  <si>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</si>
  <si>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</si>
  <si>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</si>
  <si>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</si>
  <si>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</si>
  <si>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</si>
  <si>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</si>
  <si>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</si>
  <si>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</si>
  <si>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</si>
  <si>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</si>
  <si>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</si>
  <si>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</si>
  <si>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</si>
  <si>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</si>
  <si>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</si>
  <si>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</si>
  <si>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</si>
  <si>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</si>
  <si>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</si>
  <si>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</si>
  <si>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</si>
  <si>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</si>
  <si>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</si>
  <si>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</si>
  <si>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</si>
  <si>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</si>
  <si>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</si>
  <si>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</si>
  <si>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</si>
  <si>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</si>
  <si>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</si>
  <si>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</si>
  <si>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</si>
  <si>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</si>
  <si>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</si>
  <si>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</si>
  <si>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</si>
  <si>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</si>
  <si>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</si>
  <si>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</si>
  <si>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</si>
  <si>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</si>
  <si>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</si>
  <si>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</si>
  <si>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</si>
  <si>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</si>
  <si>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</si>
  <si>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</si>
  <si>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</si>
  <si>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</si>
  <si>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</si>
  <si>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</si>
  <si>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</si>
  <si>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</si>
  <si>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</si>
  <si>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</si>
  <si>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</si>
  <si>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</si>
  <si>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</si>
  <si>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</si>
  <si>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</si>
  <si>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</si>
  <si>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</si>
  <si>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</si>
  <si>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</si>
  <si>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</si>
  <si>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</si>
  <si>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</si>
  <si>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</si>
  <si>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</si>
  <si>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</si>
  <si>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</si>
  <si>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</si>
  <si>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</si>
  <si>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</si>
  <si>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</si>
  <si>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</si>
  <si>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</si>
  <si>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</si>
  <si>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</si>
  <si>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</si>
  <si>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</si>
  <si>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</si>
  <si>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</si>
  <si>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</si>
  <si>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</si>
  <si>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</si>
  <si>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</si>
  <si>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</si>
  <si>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</si>
  <si>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</si>
  <si>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</si>
  <si>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</si>
  <si>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</si>
  <si>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</si>
  <si>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</si>
  <si>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</si>
  <si>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</si>
  <si>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</si>
  <si>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</si>
  <si>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</si>
  <si>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</si>
  <si>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</si>
  <si>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</si>
  <si>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</si>
  <si>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</si>
  <si>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</si>
  <si>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</si>
  <si>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</si>
  <si>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</si>
  <si>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</si>
  <si>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</si>
  <si>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</si>
  <si>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</si>
  <si>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</si>
  <si>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</si>
  <si>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</si>
  <si>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</si>
  <si>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</si>
  <si>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</si>
  <si>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</si>
  <si>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</si>
  <si>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</si>
  <si>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</si>
  <si>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</si>
  <si>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</si>
  <si>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</si>
  <si>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</si>
  <si>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</si>
  <si>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</si>
  <si>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</si>
  <si>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</si>
  <si>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</si>
  <si>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</si>
  <si>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</si>
  <si>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</si>
  <si>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</si>
  <si>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</si>
  <si>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</si>
  <si>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</si>
  <si>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</si>
  <si>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</si>
  <si>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</si>
  <si>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</si>
  <si>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</si>
  <si>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</si>
  <si>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</si>
  <si>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</si>
  <si>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</si>
  <si>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</si>
  <si>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</si>
  <si>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</si>
  <si>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</si>
  <si>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</si>
  <si>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</si>
  <si>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</si>
  <si>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</si>
  <si>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</si>
  <si>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</si>
  <si>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</si>
  <si>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</si>
  <si>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</si>
  <si>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</si>
  <si>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</si>
  <si>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</si>
  <si>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</si>
  <si>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</si>
  <si>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</si>
  <si>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</si>
  <si>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</si>
  <si>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</si>
  <si>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</si>
  <si>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</si>
  <si>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</si>
  <si>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</si>
  <si>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</si>
  <si>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</si>
  <si>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</si>
  <si>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</si>
  <si>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</si>
  <si>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</si>
  <si>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</si>
  <si>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</si>
  <si>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</si>
  <si>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</si>
  <si>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</si>
  <si>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</si>
  <si>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</si>
  <si>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</si>
  <si>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</si>
  <si>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</si>
  <si>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</si>
  <si>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</si>
  <si>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</si>
  <si>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</si>
  <si>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</si>
  <si>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</si>
  <si>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</si>
  <si>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</si>
  <si>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</si>
  <si>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</si>
  <si>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</si>
  <si>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</si>
  <si>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</si>
  <si>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</si>
  <si>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</si>
  <si>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</si>
  <si>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</si>
  <si>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</si>
  <si>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</si>
  <si>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</si>
  <si>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</si>
  <si>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</si>
  <si>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</si>
  <si>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</si>
  <si>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</si>
  <si>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</si>
  <si>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</si>
  <si>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</si>
  <si>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</si>
  <si>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</si>
  <si>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</si>
  <si>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</si>
  <si>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</si>
  <si>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</si>
  <si>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</si>
  <si>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</si>
  <si>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</si>
  <si>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</si>
  <si>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</si>
  <si>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</si>
  <si>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</si>
  <si>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</si>
  <si>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</si>
  <si>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</si>
  <si>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</si>
  <si>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</si>
  <si>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</si>
  <si>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</si>
  <si>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</si>
  <si>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</si>
  <si>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</si>
  <si>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</si>
  <si>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</si>
  <si>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</si>
  <si>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</si>
  <si>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</si>
  <si>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</si>
  <si>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</si>
  <si>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</si>
  <si>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</si>
  <si>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</si>
  <si>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</si>
  <si>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</si>
  <si>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</si>
  <si>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</si>
  <si>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</si>
  <si>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</si>
  <si>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</si>
  <si>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</si>
  <si>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</si>
  <si>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</si>
  <si>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</si>
  <si>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</si>
  <si>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</si>
  <si>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</si>
  <si>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</si>
  <si>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</si>
  <si>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</si>
  <si>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</si>
  <si>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</si>
  <si>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</si>
  <si>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</si>
  <si>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</si>
  <si>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</si>
  <si>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</si>
  <si>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</si>
  <si>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</si>
  <si>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</si>
  <si>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</si>
  <si>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</si>
  <si>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</si>
  <si>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</si>
  <si>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</si>
  <si>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</si>
  <si>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</si>
  <si>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</si>
  <si>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</si>
  <si>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</si>
  <si>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</si>
  <si>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</si>
  <si>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</si>
  <si>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</si>
  <si>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</si>
  <si>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</si>
  <si>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</si>
  <si>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</si>
  <si>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</si>
  <si>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</si>
  <si>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</si>
  <si>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</si>
  <si>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</si>
  <si>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</si>
  <si>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</si>
  <si>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</si>
  <si>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</si>
  <si>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</si>
  <si>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</si>
  <si>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</si>
  <si>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</si>
  <si>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</si>
  <si>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</si>
  <si>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</si>
  <si>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</si>
  <si>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</si>
  <si>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</si>
  <si>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</si>
  <si>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</si>
  <si>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</si>
  <si>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</si>
  <si>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</si>
  <si>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</si>
  <si>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</si>
  <si>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</si>
  <si>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</si>
  <si>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</si>
  <si>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</si>
  <si>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</si>
  <si>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</si>
  <si>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</si>
  <si>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</si>
  <si>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</si>
  <si>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</si>
  <si>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</si>
  <si>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</si>
  <si>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</si>
  <si>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</si>
  <si>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</si>
  <si>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</si>
  <si>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</si>
  <si>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</si>
  <si>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</si>
  <si>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</si>
  <si>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</si>
  <si>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</si>
  <si>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</si>
  <si>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</si>
  <si>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</si>
  <si>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</si>
  <si>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</si>
  <si>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</si>
  <si>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</si>
  <si>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</si>
  <si>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</si>
  <si>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</si>
  <si>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</si>
  <si>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</si>
  <si>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</si>
  <si>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</si>
  <si>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</si>
  <si>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</si>
  <si>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</si>
  <si>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</si>
  <si>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</si>
  <si>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</si>
  <si>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</si>
  <si>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</si>
  <si>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</si>
  <si>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</si>
  <si>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</si>
  <si>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</si>
  <si>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</si>
  <si>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</si>
  <si>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</si>
  <si>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</si>
  <si>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</si>
  <si>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</si>
  <si>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</si>
  <si>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</si>
  <si>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</si>
  <si>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</si>
  <si>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</si>
  <si>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</si>
  <si>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</si>
  <si>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</si>
  <si>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</si>
  <si>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</si>
  <si>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</si>
  <si>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</si>
  <si>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</si>
  <si>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</si>
  <si>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</si>
  <si>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</si>
  <si>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</si>
  <si>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</si>
  <si>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</si>
  <si>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</si>
  <si>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</si>
  <si>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</si>
  <si>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</si>
  <si>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</si>
  <si>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</si>
  <si>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</si>
  <si>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</si>
  <si>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</si>
  <si>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</si>
  <si>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</si>
  <si>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</si>
  <si>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</si>
  <si>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</si>
  <si>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</si>
  <si>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</si>
  <si>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</si>
  <si>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</si>
  <si>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</si>
  <si>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</si>
  <si>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</si>
  <si>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</si>
  <si>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</si>
  <si>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</si>
  <si>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</si>
  <si>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</si>
  <si>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</si>
  <si>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</si>
  <si>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</si>
  <si>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</si>
  <si>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</si>
  <si>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</si>
  <si>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</si>
  <si>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</si>
  <si>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</si>
  <si>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</si>
  <si>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</si>
  <si>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</si>
  <si>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</si>
  <si>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</si>
  <si>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</si>
  <si>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</si>
  <si>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</si>
  <si>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</si>
  <si>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</si>
  <si>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</si>
  <si>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</si>
  <si>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</si>
  <si>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</si>
  <si>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</si>
  <si>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</si>
  <si>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</si>
  <si>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</si>
  <si>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</si>
  <si>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</si>
  <si>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</si>
  <si>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</si>
  <si>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</si>
  <si>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</si>
  <si>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</si>
  <si>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</si>
  <si>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</si>
  <si>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</si>
  <si>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</si>
  <si>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</si>
  <si>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</si>
  <si>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</si>
  <si>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</si>
  <si>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</si>
  <si>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</si>
  <si>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</si>
  <si>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</si>
  <si>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</si>
  <si>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</si>
  <si>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</si>
  <si>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</si>
  <si>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</si>
  <si>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</si>
  <si>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</si>
  <si>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</si>
  <si>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</si>
  <si>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</si>
  <si>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</si>
  <si>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</si>
  <si>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</si>
  <si>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</si>
  <si>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</si>
  <si>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</si>
  <si>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</si>
  <si>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</si>
  <si>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</si>
  <si>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</si>
  <si>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</si>
  <si>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</si>
  <si>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</si>
  <si>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</si>
  <si>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</si>
  <si>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</si>
  <si>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</si>
  <si>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</si>
  <si>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</si>
  <si>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</si>
  <si>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</si>
  <si>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</si>
  <si>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</si>
  <si>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</si>
  <si>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</si>
  <si>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</si>
  <si>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</si>
  <si>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</si>
  <si>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</si>
  <si>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</si>
  <si>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</si>
  <si>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</si>
  <si>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</si>
  <si>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</si>
  <si>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</si>
  <si>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</si>
  <si>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</si>
  <si>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</si>
  <si>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</si>
  <si>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</si>
  <si>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</si>
  <si>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</si>
  <si>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</si>
  <si>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</si>
  <si>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</si>
  <si>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</si>
  <si>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</si>
  <si>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</si>
  <si>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</si>
  <si>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</si>
  <si>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</si>
  <si>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</si>
  <si>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</si>
  <si>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</si>
  <si>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</si>
  <si>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</si>
  <si>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</si>
  <si>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</si>
  <si>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</si>
  <si>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</si>
  <si>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</si>
  <si>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</si>
  <si>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</si>
  <si>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</si>
  <si>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</si>
  <si>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</si>
  <si>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</si>
  <si>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</si>
  <si>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</si>
  <si>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</si>
  <si>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</si>
  <si>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</si>
  <si>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</si>
  <si>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</si>
  <si>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</si>
  <si>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</si>
  <si>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</si>
  <si>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</si>
  <si>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</si>
  <si>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</si>
  <si>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</si>
  <si>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</si>
  <si>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</si>
  <si>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</si>
  <si>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</si>
  <si>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</si>
  <si>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</si>
  <si>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</si>
  <si>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</si>
  <si>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</si>
  <si>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</si>
  <si>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</si>
  <si>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</si>
  <si>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</si>
  <si>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</si>
  <si>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</si>
  <si>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</si>
  <si>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</si>
  <si>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</si>
  <si>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</si>
  <si>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</si>
  <si>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</si>
  <si>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</si>
  <si>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</si>
  <si>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</si>
  <si>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</si>
  <si>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</si>
  <si>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</si>
  <si>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</si>
  <si>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</si>
  <si>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</si>
  <si>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</si>
  <si>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</si>
  <si>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</si>
  <si>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</si>
  <si>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</si>
  <si>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</si>
  <si>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</si>
  <si>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</si>
  <si>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</si>
  <si>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</si>
  <si>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</si>
  <si>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</si>
  <si>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</si>
  <si>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</si>
  <si>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</si>
  <si>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</si>
  <si>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</si>
  <si>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</si>
  <si>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</si>
  <si>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</si>
  <si>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</si>
  <si>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</si>
  <si>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</si>
  <si>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</si>
  <si>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</si>
  <si>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</si>
  <si>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</si>
  <si>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</si>
  <si>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</si>
  <si>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</si>
  <si>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</si>
  <si>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</si>
  <si>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</si>
  <si>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</si>
  <si>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</si>
  <si>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</si>
  <si>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</si>
  <si>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</si>
  <si>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</si>
  <si>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</si>
  <si>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</si>
  <si>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</si>
  <si>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</si>
  <si>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</si>
  <si>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</si>
  <si>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</si>
  <si>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</si>
  <si>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</si>
  <si>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</si>
  <si>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</si>
  <si>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</si>
  <si>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</si>
  <si>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</si>
  <si>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</si>
  <si>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</si>
  <si>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</si>
  <si>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</si>
  <si>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</si>
  <si>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</si>
  <si>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</si>
  <si>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</si>
  <si>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</si>
  <si>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</si>
  <si>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</si>
  <si>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</si>
  <si>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</si>
  <si>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</si>
  <si>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</si>
  <si>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</si>
  <si>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</si>
  <si>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</si>
  <si>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</si>
  <si>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</si>
  <si>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</si>
  <si>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</si>
  <si>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</si>
  <si>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</si>
  <si>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</si>
  <si>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</si>
  <si>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</si>
  <si>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</si>
  <si>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</si>
  <si>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</si>
  <si>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</si>
  <si>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</si>
  <si>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</si>
  <si>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</si>
  <si>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</si>
  <si>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</si>
  <si>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</si>
  <si>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</si>
  <si>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</si>
  <si>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</si>
  <si>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</si>
  <si>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</si>
  <si>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</si>
  <si>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</si>
  <si>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</si>
  <si>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</si>
  <si>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</si>
  <si>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</si>
  <si>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</si>
  <si>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(Cover Pool Size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</si>
  <si>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</si>
  <si>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</si>
  <si>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</si>
  <si>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</si>
  <si>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</si>
  <si>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</si>
  <si>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</si>
  <si>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</si>
  <si>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Kutxabank S.A</t>
  </si>
  <si>
    <t>http://www.kutxabank.com/cs/Satellite/kutxabank/en/investor_relations/fixed_income/mortgage_portfolio</t>
  </si>
  <si>
    <t>Y</t>
  </si>
  <si>
    <t>https://coveredbondlabel.com/issuer/33/</t>
  </si>
  <si>
    <t>No</t>
  </si>
  <si>
    <t>M.7A.10.26</t>
  </si>
  <si>
    <t>Worksheet B2: HTT Public Sector Assets (Hidden / Irrelevant)</t>
  </si>
  <si>
    <t>Worksheet B3: HTT Shipping Assets (Hidden / Irrelevant)</t>
  </si>
  <si>
    <t>Cut-off Date: [30/09/16]</t>
  </si>
  <si>
    <t>Reporting Date: [14/10/16]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</si>
</sst>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_-* #,##0.00\ [$€-1]_-;\-* #,##0.00\ [$€-1]_-;_-* &quot;-&quot;??\ [$€-1]_-"/>
    <numFmt numFmtId="166" formatCode="_(* #,##0.00_);_(* \(#,##0.00\);_(* &quot;-&quot;??_);_(@_)"/>
    <numFmt numFmtId="167" formatCode="_-* #,##0.00\ _P_t_s_-;\-* #,##0.00\ _P_t_s_-;_-* &quot;-&quot;??\ _P_t_s_-;_-@_-"/>
    <numFmt numFmtId="168" formatCode="0.0%"/>
    <numFmt numFmtId="169" formatCode="0.000%"/>
    <numFmt numFmtId="170" formatCode="0.0000%"/>
    <numFmt numFmtId="171" formatCode="#,##0.0"/>
    <numFmt numFmtId="172" formatCode="0.0000"/>
    <numFmt numFmtId="173" formatCode="0000"/>
    <numFmt numFmtId="174" formatCode="_-[$€]\ * #,##0.00_-;\-[$€]\ * #,##0.00_-;_-[$€]\ * &quot;-&quot;??_-;_-@_-"/>
    <numFmt numFmtId="175" formatCode="_-* #,##0.00\ [$€]_-;\-* #,##0.00\ [$€]_-;_-* &quot;-&quot;??\ [$€]_-;_-@_-"/>
    <numFmt numFmtId="176" formatCode="#,##0.000_);[Red]\(#,##0.000\)"/>
    <numFmt numFmtId="177" formatCode="yyyy\-mm\-dd;@"/>
    <numFmt numFmtId="178" formatCode="0.0"/>
    <numFmt numFmtId="179" formatCode="_-* #,##0\ _P_t_s_-;\-* #,##0\ _P_t_s_-;_-* &quot;-&quot;\ _P_t_s_-;_-@_-"/>
    <numFmt numFmtId="180" formatCode="_-* #,##0\ _p_t_a_-;\-* #,##0\ _p_t_a_-;_-* &quot;-&quot;\ _p_t_a_-;_-@_-"/>
    <numFmt numFmtId="181" formatCode="_-* #,##0.00\ _p_t_a_-;\-* #,##0.00\ _p_t_a_-;_-* &quot;-&quot;??\ _p_t_a_-;_-@_-"/>
    <numFmt numFmtId="182" formatCode="_-* #,##0.00_-;\-* #,##0.00_-;_-* \-??_-;_-@_-"/>
    <numFmt numFmtId="183" formatCode="_-* #,##0.00_-;\-* #,##0.00_-;_-* &quot;-&quot;??_-;_-@_-"/>
    <numFmt numFmtId="184" formatCode="_-* #,##0.00\ &quot;pta&quot;_-;\-* #,##0.00\ &quot;pta&quot;_-;_-* &quot;-&quot;??\ &quot;pta&quot;_-;_-@_-"/>
    <numFmt numFmtId="185" formatCode="0.00_)"/>
    <numFmt numFmtId="186" formatCode="&quot;Yes&quot;;[Red]&quot;No&quot;"/>
    <numFmt numFmtId="187" formatCode="0.00000"/>
    <numFmt numFmtId="188" formatCode="[&gt;0]General"/>
  </numFmts>
  <fonts count="138">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indexed="81"/>
      <name val="Tahoma"/>
      <family val="2"/>
    </font>
    <font>
      <b/>
      <sz val="9"/>
      <color indexed="81"/>
      <name val="Tahoma"/>
      <family val="2"/>
    </font>
    <font>
      <sz val="11"/>
      <color rgb="FFFF0000"/>
      <name val="Calibri"/>
      <family val="2"/>
      <scheme val="minor"/>
    </font>
    <font>
      <sz val="11"/>
      <color indexed="10"/>
      <name val="Calibri"/>
      <family val="2"/>
    </font>
    <font>
      <b/>
      <sz val="11"/>
      <color indexed="52"/>
      <name val="Calibri"/>
      <family val="2"/>
    </font>
    <font>
      <b/>
      <sz val="11"/>
      <color indexed="9"/>
      <name val="Calibri"/>
      <family val="2"/>
    </font>
    <font>
      <sz val="11"/>
      <color indexed="17"/>
      <name val="Calibri"/>
      <family val="2"/>
    </font>
    <font>
      <b/>
      <sz val="8"/>
      <color indexed="9"/>
      <name val="Tahoma"/>
      <family val="2"/>
    </font>
    <font>
      <b/>
      <sz val="15"/>
      <color indexed="62"/>
      <name val="Calibri"/>
      <family val="2"/>
    </font>
    <font>
      <b/>
      <sz val="13"/>
      <color indexed="62"/>
      <name val="Calibri"/>
      <family val="2"/>
    </font>
    <font>
      <b/>
      <sz val="11"/>
      <color indexed="62"/>
      <name val="Calibri"/>
      <family val="2"/>
    </font>
    <font>
      <sz val="10"/>
      <color indexed="8"/>
      <name val="Arial"/>
      <family val="2"/>
    </font>
    <font>
      <i/>
      <sz val="11"/>
      <color indexed="23"/>
      <name val="Calibri"/>
      <family val="2"/>
    </font>
    <font>
      <b/>
      <sz val="10"/>
      <color indexed="10"/>
      <name val="Arial"/>
      <family val="2"/>
    </font>
    <font>
      <sz val="11"/>
      <color indexed="8"/>
      <name val="Calibri"/>
      <family val="2"/>
    </font>
    <font>
      <sz val="12"/>
      <name val="Arial"/>
      <family val="2"/>
    </font>
    <font>
      <sz val="8"/>
      <color indexed="8"/>
      <name val="Tahoma"/>
      <family val="2"/>
    </font>
    <font>
      <b/>
      <sz val="8"/>
      <color indexed="8"/>
      <name val="Tahoma"/>
      <family val="2"/>
    </font>
    <font>
      <sz val="9"/>
      <color indexed="63"/>
      <name val="Arial"/>
      <family val="2"/>
    </font>
    <font>
      <b/>
      <sz val="9"/>
      <color indexed="63"/>
      <name val="Arial"/>
      <family val="2"/>
    </font>
    <font>
      <sz val="9"/>
      <color indexed="8"/>
      <name val="Arial"/>
      <family val="2"/>
    </font>
    <font>
      <sz val="18"/>
      <color indexed="62"/>
      <name val="Tahoma"/>
      <family val="2"/>
    </font>
    <font>
      <b/>
      <sz val="18"/>
      <color theme="3"/>
      <name val="Cambria"/>
      <family val="2"/>
      <scheme val="maj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u/>
      <sz val="9.9"/>
      <color theme="10"/>
      <name val="Calibri"/>
      <family val="2"/>
    </font>
    <font>
      <sz val="11"/>
      <color indexed="9"/>
      <name val="Calibri"/>
      <family val="2"/>
    </font>
    <font>
      <sz val="10"/>
      <name val="Helv"/>
    </font>
    <font>
      <sz val="11"/>
      <color theme="1"/>
      <name val="Arial"/>
      <family val="2"/>
    </font>
    <font>
      <sz val="10"/>
      <color indexed="9"/>
      <name val="Arial"/>
      <family val="2"/>
    </font>
    <font>
      <sz val="11"/>
      <color theme="0"/>
      <name val="Arial"/>
      <family val="2"/>
    </font>
    <font>
      <sz val="11"/>
      <color indexed="36"/>
      <name val="Calibri"/>
      <family val="2"/>
    </font>
    <font>
      <sz val="10"/>
      <color indexed="20"/>
      <name val="Arial"/>
      <family val="2"/>
    </font>
    <font>
      <sz val="11"/>
      <color rgb="FF9C0006"/>
      <name val="Arial"/>
      <family val="2"/>
    </font>
    <font>
      <sz val="11"/>
      <color indexed="20"/>
      <name val="Calibri"/>
      <family val="2"/>
    </font>
    <font>
      <sz val="11"/>
      <color indexed="62"/>
      <name val="Calibri"/>
      <family val="2"/>
    </font>
    <font>
      <b/>
      <sz val="11"/>
      <color indexed="43"/>
      <name val="Calibri"/>
      <family val="2"/>
    </font>
    <font>
      <b/>
      <sz val="10"/>
      <color indexed="52"/>
      <name val="Arial"/>
      <family val="2"/>
    </font>
    <font>
      <b/>
      <sz val="11"/>
      <color indexed="63"/>
      <name val="Calibri"/>
      <family val="2"/>
    </font>
    <font>
      <b/>
      <sz val="11"/>
      <color rgb="FFFA7D00"/>
      <name val="Arial"/>
      <family val="2"/>
    </font>
    <font>
      <b/>
      <sz val="11"/>
      <color indexed="52"/>
      <name val="Arial"/>
      <family val="2"/>
    </font>
    <font>
      <sz val="11"/>
      <color indexed="52"/>
      <name val="Calibri"/>
      <family val="2"/>
    </font>
    <font>
      <b/>
      <sz val="10"/>
      <color indexed="9"/>
      <name val="Arial"/>
      <family val="2"/>
    </font>
    <font>
      <b/>
      <sz val="11"/>
      <color theme="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theme="1"/>
      <name val="Microsoft Sans Serif"/>
      <family val="2"/>
    </font>
    <font>
      <sz val="8"/>
      <color theme="1"/>
      <name val="Microsoft Sans Serif"/>
      <family val="2"/>
    </font>
    <font>
      <b/>
      <sz val="7"/>
      <color theme="1"/>
      <name val="Microsoft Sans Serif"/>
      <family val="2"/>
    </font>
    <font>
      <sz val="8"/>
      <color indexed="8"/>
      <name val="Microsoft Sans Serif"/>
      <family val="2"/>
    </font>
    <font>
      <b/>
      <sz val="11"/>
      <color theme="1"/>
      <name val="Microsoft Sans Serif"/>
      <family val="2"/>
    </font>
    <font>
      <sz val="10"/>
      <name val="MS Sans Serif"/>
      <family val="2"/>
    </font>
    <font>
      <i/>
      <sz val="10"/>
      <color indexed="23"/>
      <name val="Arial"/>
      <family val="2"/>
    </font>
    <font>
      <i/>
      <sz val="11"/>
      <color rgb="FF7F7F7F"/>
      <name val="Arial"/>
      <family val="2"/>
    </font>
    <font>
      <b/>
      <sz val="9"/>
      <color indexed="9"/>
      <name val="Arial"/>
      <family val="2"/>
    </font>
    <font>
      <sz val="10"/>
      <color indexed="17"/>
      <name val="Arial"/>
      <family val="2"/>
    </font>
    <font>
      <sz val="11"/>
      <color rgb="FF006100"/>
      <name val="Arial"/>
      <family val="2"/>
    </font>
    <font>
      <sz val="8"/>
      <name val="Helv"/>
    </font>
    <font>
      <sz val="8"/>
      <color indexed="12"/>
      <name val="Arial"/>
      <family val="2"/>
    </font>
    <font>
      <b/>
      <sz val="20"/>
      <name val="Arial"/>
      <family val="2"/>
    </font>
    <font>
      <b/>
      <sz val="15"/>
      <color indexed="56"/>
      <name val="Arial"/>
      <family val="2"/>
    </font>
    <font>
      <b/>
      <sz val="12"/>
      <name val="Arial"/>
      <family val="2"/>
    </font>
    <font>
      <b/>
      <sz val="13"/>
      <color indexed="56"/>
      <name val="Arial"/>
      <family val="2"/>
    </font>
    <font>
      <b/>
      <sz val="11"/>
      <color indexed="56"/>
      <name val="Arial"/>
      <family val="2"/>
    </font>
    <font>
      <b/>
      <sz val="11"/>
      <color theme="3"/>
      <name val="Arial"/>
      <family val="2"/>
    </font>
    <font>
      <b/>
      <sz val="10"/>
      <name val="Arial"/>
      <family val="2"/>
    </font>
    <font>
      <u/>
      <sz val="10"/>
      <color indexed="12"/>
      <name val="Arial"/>
      <family val="2"/>
    </font>
    <font>
      <u/>
      <sz val="9.9"/>
      <color indexed="12"/>
      <name val="Calibri"/>
      <family val="2"/>
    </font>
    <font>
      <u/>
      <sz val="10"/>
      <color indexed="23"/>
      <name val="Arial"/>
      <family val="2"/>
    </font>
    <font>
      <u/>
      <sz val="6.5"/>
      <color indexed="12"/>
      <name val="Arial"/>
      <family val="2"/>
    </font>
    <font>
      <sz val="10"/>
      <color indexed="62"/>
      <name val="Arial"/>
      <family val="2"/>
    </font>
    <font>
      <sz val="11"/>
      <color indexed="43"/>
      <name val="Calibri"/>
      <family val="2"/>
    </font>
    <font>
      <sz val="10"/>
      <color indexed="52"/>
      <name val="Arial"/>
      <family val="2"/>
    </font>
    <font>
      <sz val="11"/>
      <color rgb="FFFA7D00"/>
      <name val="Arial"/>
      <family val="2"/>
    </font>
    <font>
      <sz val="10"/>
      <color indexed="60"/>
      <name val="Arial"/>
      <family val="2"/>
    </font>
    <font>
      <b/>
      <sz val="11"/>
      <color indexed="8"/>
      <name val="Calibri"/>
      <family val="2"/>
    </font>
    <font>
      <sz val="10"/>
      <name val="Courier"/>
      <family val="3"/>
    </font>
    <font>
      <b/>
      <i/>
      <sz val="16"/>
      <name val="Helv"/>
    </font>
    <font>
      <sz val="11"/>
      <color indexed="8"/>
      <name val="Calibri"/>
      <family val="2"/>
      <scheme val="minor"/>
    </font>
    <font>
      <sz val="11"/>
      <name val="Calibri"/>
      <family val="2"/>
    </font>
    <font>
      <sz val="10"/>
      <color theme="1"/>
      <name val="BdE Neue Helvetica 45 Light"/>
      <family val="2"/>
    </font>
    <font>
      <sz val="10"/>
      <name val="Calibri"/>
      <family val="2"/>
    </font>
    <font>
      <sz val="10"/>
      <color indexed="8"/>
      <name val="BdE Neue Helvetica 45 Light"/>
      <family val="2"/>
    </font>
    <font>
      <b/>
      <sz val="10"/>
      <color indexed="63"/>
      <name val="Arial"/>
      <family val="2"/>
    </font>
    <font>
      <b/>
      <sz val="11"/>
      <color rgb="FF3F3F3F"/>
      <name val="Arial"/>
      <family val="2"/>
    </font>
    <font>
      <b/>
      <sz val="11"/>
      <color indexed="63"/>
      <name val="Arial"/>
      <family val="2"/>
    </font>
    <font>
      <sz val="11"/>
      <color indexed="60"/>
      <name val="Calibri"/>
      <family val="2"/>
    </font>
    <font>
      <sz val="11"/>
      <color theme="1"/>
      <name val="Calibri"/>
      <family val="2"/>
      <charset val="238"/>
      <scheme val="minor"/>
    </font>
    <font>
      <b/>
      <sz val="8"/>
      <name val="Arial"/>
      <family val="2"/>
    </font>
    <font>
      <b/>
      <sz val="18"/>
      <color indexed="62"/>
      <name val="Cambria"/>
      <family val="2"/>
    </font>
    <font>
      <b/>
      <sz val="10"/>
      <color indexed="8"/>
      <name val="Arial"/>
      <family val="2"/>
    </font>
    <font>
      <strike/>
      <sz val="11"/>
      <color theme="1"/>
      <name val="Calibri"/>
      <family val="2"/>
      <scheme val="minor"/>
    </font>
  </fonts>
  <fills count="92">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indexed="9"/>
      </patternFill>
    </fill>
    <fill>
      <patternFill patternType="solid">
        <fgColor indexed="55"/>
      </patternFill>
    </fill>
    <fill>
      <patternFill patternType="solid">
        <fgColor indexed="42"/>
      </patternFill>
    </fill>
    <fill>
      <patternFill patternType="solid">
        <fgColor rgb="FF001748"/>
        <bgColor indexed="64"/>
      </patternFill>
    </fill>
    <fill>
      <patternFill patternType="solid">
        <fgColor indexed="56"/>
        <bgColor indexed="64"/>
      </patternFill>
    </fill>
    <fill>
      <patternFill patternType="solid">
        <fgColor rgb="FF316AC5"/>
        <bgColor indexed="64"/>
      </patternFill>
    </fill>
    <fill>
      <patternFill patternType="solid">
        <fgColor indexed="30"/>
        <bgColor indexed="64"/>
      </patternFill>
    </fill>
    <fill>
      <patternFill patternType="solid">
        <fgColor indexed="26"/>
      </patternFill>
    </fill>
    <fill>
      <patternFill patternType="solid">
        <fgColor rgb="FFBBC9DD"/>
        <bgColor indexed="64"/>
      </patternFill>
    </fill>
    <fill>
      <patternFill patternType="solid">
        <fgColor indexed="22"/>
        <bgColor indexed="64"/>
      </patternFill>
    </fill>
    <fill>
      <patternFill patternType="solid">
        <fgColor rgb="FFCCD7E6"/>
        <bgColor indexed="64"/>
      </patternFill>
    </fill>
    <fill>
      <patternFill patternType="solid">
        <fgColor rgb="FFABBDD5"/>
        <bgColor indexed="64"/>
      </patternFill>
    </fill>
    <fill>
      <patternFill patternType="solid">
        <fgColor rgb="FFFFFFFF"/>
        <bgColor indexed="64"/>
      </patternFill>
    </fill>
    <fill>
      <patternFill patternType="solid">
        <fgColor indexed="9"/>
        <bgColor indexed="64"/>
      </patternFill>
    </fill>
    <fill>
      <patternFill patternType="solid">
        <fgColor rgb="FFFFFFE1"/>
        <bgColor indexed="64"/>
      </patternFill>
    </fill>
    <fill>
      <patternFill patternType="solid">
        <fgColor rgb="FFDFED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patternFill>
    </fill>
    <fill>
      <patternFill patternType="solid">
        <fgColor indexed="54"/>
      </patternFill>
    </fill>
    <fill>
      <patternFill patternType="solid">
        <fgColor indexed="48"/>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3"/>
      </patternFill>
    </fill>
    <fill>
      <patternFill patternType="solid">
        <fgColor indexed="23"/>
        <bgColor indexed="64"/>
      </patternFill>
    </fill>
    <fill>
      <patternFill patternType="solid">
        <fgColor indexed="31"/>
        <bgColor indexed="64"/>
      </patternFill>
    </fill>
    <fill>
      <patternFill patternType="solid">
        <fgColor indexed="40"/>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bottom style="thick">
        <color indexed="62"/>
      </bottom>
      <diagonal/>
    </border>
    <border>
      <left/>
      <right/>
      <top/>
      <bottom style="medium">
        <color indexed="30"/>
      </bottom>
      <diagonal/>
    </border>
    <border>
      <left/>
      <right/>
      <top/>
      <bottom style="thick">
        <color indexed="48"/>
      </bottom>
      <diagonal/>
    </border>
    <border>
      <left/>
      <right/>
      <top/>
      <bottom style="thick">
        <color indexed="40"/>
      </bottom>
      <diagonal/>
    </border>
    <border>
      <left/>
      <right/>
      <top/>
      <bottom style="medium">
        <color indexed="40"/>
      </bottom>
      <diagonal/>
    </border>
    <border>
      <left style="thin">
        <color indexed="64"/>
      </left>
      <right style="thin">
        <color indexed="64"/>
      </right>
      <top style="thin">
        <color indexed="64"/>
      </top>
      <bottom/>
      <diagonal/>
    </border>
    <border>
      <left/>
      <right/>
      <top/>
      <bottom style="double">
        <color indexed="43"/>
      </bottom>
      <diagonal/>
    </border>
    <border>
      <left/>
      <right/>
      <top style="thin">
        <color indexed="62"/>
      </top>
      <bottom style="double">
        <color indexed="62"/>
      </bottom>
      <diagonal/>
    </border>
  </borders>
  <cellStyleXfs count="2515">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42" fillId="0" borderId="0" applyNumberFormat="0" applyFill="0" applyBorder="0" applyAlignment="0" applyProtection="0"/>
    <xf numFmtId="0" fontId="43" fillId="10" borderId="19" applyNumberFormat="0" applyAlignment="0" applyProtection="0"/>
    <xf numFmtId="0" fontId="44" fillId="11" borderId="20" applyNumberFormat="0" applyAlignment="0" applyProtection="0"/>
    <xf numFmtId="0" fontId="45" fillId="12" borderId="0" applyNumberFormat="0" applyBorder="0" applyAlignment="0" applyProtection="0"/>
    <xf numFmtId="0" fontId="46" fillId="13" borderId="15">
      <alignment horizontal="left" vertical="center" wrapText="1"/>
    </xf>
    <xf numFmtId="0" fontId="46" fillId="13" borderId="15">
      <alignment horizontal="left" vertical="center" wrapText="1"/>
    </xf>
    <xf numFmtId="0" fontId="46" fillId="14" borderId="15">
      <alignment horizontal="left" vertical="center" wrapText="1"/>
    </xf>
    <xf numFmtId="0" fontId="47" fillId="0" borderId="21" applyNumberFormat="0" applyFill="0" applyAlignment="0" applyProtection="0"/>
    <xf numFmtId="0" fontId="48" fillId="0" borderId="22" applyNumberFormat="0" applyFill="0" applyAlignment="0" applyProtection="0"/>
    <xf numFmtId="0" fontId="49" fillId="0" borderId="23" applyNumberFormat="0" applyFill="0" applyAlignment="0" applyProtection="0"/>
    <xf numFmtId="0" fontId="50" fillId="0" borderId="0">
      <alignment vertical="top"/>
    </xf>
    <xf numFmtId="165" fontId="2" fillId="0" borderId="0" applyFont="0" applyFill="0" applyBorder="0" applyAlignment="0" applyProtection="0"/>
    <xf numFmtId="0" fontId="51" fillId="0" borderId="0" applyNumberFormat="0" applyFill="0" applyBorder="0" applyAlignment="0" applyProtection="0"/>
    <xf numFmtId="0" fontId="46" fillId="15" borderId="15">
      <alignment horizontal="left" vertical="center" wrapText="1"/>
    </xf>
    <xf numFmtId="0" fontId="46" fillId="15" borderId="15">
      <alignment horizontal="left" vertical="center" wrapText="1"/>
    </xf>
    <xf numFmtId="0" fontId="46" fillId="16" borderId="15">
      <alignment horizontal="left" vertical="center" wrapText="1"/>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 fillId="0" borderId="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43" fontId="5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alignment vertical="top"/>
    </xf>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53" fillId="0" borderId="0"/>
    <xf numFmtId="0" fontId="2" fillId="0" borderId="0"/>
    <xf numFmtId="0" fontId="2" fillId="0" borderId="0" applyNumberFormat="0"/>
    <xf numFmtId="0" fontId="2" fillId="0" borderId="0" applyNumberFormat="0"/>
    <xf numFmtId="0" fontId="2" fillId="0" borderId="0" applyNumberFormat="0"/>
    <xf numFmtId="0" fontId="2" fillId="0" borderId="0" applyNumberFormat="0"/>
    <xf numFmtId="0" fontId="2" fillId="0" borderId="0" applyNumberFormat="0"/>
    <xf numFmtId="0" fontId="2" fillId="0" borderId="0" applyNumberFormat="0"/>
    <xf numFmtId="0" fontId="2" fillId="0" borderId="0" applyNumberFormat="0"/>
    <xf numFmtId="0" fontId="53" fillId="17"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5" fillId="18" borderId="15">
      <alignment horizontal="left" vertical="top" wrapText="1"/>
    </xf>
    <xf numFmtId="0" fontId="55" fillId="18" borderId="15">
      <alignment horizontal="left" vertical="top" wrapText="1"/>
    </xf>
    <xf numFmtId="0" fontId="55" fillId="19" borderId="15">
      <alignment horizontal="left" vertical="top" wrapText="1"/>
    </xf>
    <xf numFmtId="0" fontId="55" fillId="20" borderId="15">
      <alignment horizontal="left" vertical="top" wrapText="1"/>
    </xf>
    <xf numFmtId="0" fontId="56" fillId="21" borderId="15">
      <alignment horizontal="left" vertical="top" wrapText="1"/>
    </xf>
    <xf numFmtId="4" fontId="57" fillId="22" borderId="15">
      <alignment horizontal="right" vertical="top" wrapText="1"/>
    </xf>
    <xf numFmtId="0" fontId="55" fillId="20" borderId="15">
      <alignment horizontal="left" vertical="top" wrapText="1"/>
    </xf>
    <xf numFmtId="4" fontId="57" fillId="22" borderId="15">
      <alignment horizontal="right" vertical="top" wrapText="1"/>
    </xf>
    <xf numFmtId="0" fontId="56" fillId="19" borderId="15">
      <alignment horizontal="left" vertical="top" wrapText="1"/>
    </xf>
    <xf numFmtId="0" fontId="56" fillId="18" borderId="15">
      <alignment horizontal="left" vertical="top" wrapText="1"/>
    </xf>
    <xf numFmtId="3" fontId="57" fillId="22" borderId="15">
      <alignment horizontal="right" vertical="top" wrapText="1"/>
    </xf>
    <xf numFmtId="0" fontId="56" fillId="18" borderId="15">
      <alignment horizontal="left" vertical="top" wrapText="1"/>
    </xf>
    <xf numFmtId="4" fontId="57" fillId="23" borderId="15">
      <alignment horizontal="right" vertical="top" wrapText="1"/>
    </xf>
    <xf numFmtId="0" fontId="56" fillId="21" borderId="15">
      <alignment horizontal="left" vertical="top" wrapText="1"/>
    </xf>
    <xf numFmtId="4" fontId="57" fillId="22" borderId="15">
      <alignment horizontal="right" vertical="top" wrapText="1"/>
    </xf>
    <xf numFmtId="0" fontId="56" fillId="21" borderId="15">
      <alignment horizontal="left" vertical="top" wrapText="1"/>
    </xf>
    <xf numFmtId="3" fontId="57" fillId="22" borderId="15">
      <alignment horizontal="right" vertical="top" wrapText="1"/>
    </xf>
    <xf numFmtId="3" fontId="58" fillId="24" borderId="15">
      <alignment horizontal="right" vertical="top" wrapText="1"/>
    </xf>
    <xf numFmtId="3" fontId="57" fillId="22" borderId="15">
      <alignment horizontal="right" vertical="top" wrapText="1"/>
    </xf>
    <xf numFmtId="4" fontId="57" fillId="22" borderId="15">
      <alignment horizontal="right" vertical="top" wrapText="1"/>
    </xf>
    <xf numFmtId="4" fontId="58" fillId="24" borderId="15">
      <alignment horizontal="right" vertical="top" wrapText="1"/>
    </xf>
    <xf numFmtId="4" fontId="57" fillId="22" borderId="15">
      <alignment horizontal="right" vertical="top" wrapText="1"/>
    </xf>
    <xf numFmtId="3" fontId="59" fillId="24" borderId="15">
      <alignment horizontal="right" vertical="top" wrapText="1"/>
    </xf>
    <xf numFmtId="3" fontId="59" fillId="24" borderId="15">
      <alignment horizontal="right" vertical="top" wrapText="1"/>
    </xf>
    <xf numFmtId="4" fontId="59" fillId="24" borderId="15">
      <alignment horizontal="right" vertical="top" wrapText="1"/>
    </xf>
    <xf numFmtId="4" fontId="59" fillId="24" borderId="15">
      <alignment horizontal="right" vertical="top" wrapText="1"/>
    </xf>
    <xf numFmtId="3" fontId="58" fillId="24" borderId="15">
      <alignment horizontal="right" vertical="top" wrapText="1"/>
    </xf>
    <xf numFmtId="3" fontId="58" fillId="24" borderId="15">
      <alignment horizontal="right" vertical="top" wrapText="1"/>
    </xf>
    <xf numFmtId="4" fontId="58" fillId="24" borderId="15">
      <alignment horizontal="right" vertical="top" wrapText="1"/>
    </xf>
    <xf numFmtId="4" fontId="58" fillId="24" borderId="15">
      <alignment horizontal="right" vertical="top" wrapText="1"/>
    </xf>
    <xf numFmtId="0" fontId="60" fillId="25" borderId="15">
      <alignment horizontal="center" vertical="center" wrapText="1"/>
    </xf>
    <xf numFmtId="0" fontId="60" fillId="25" borderId="15">
      <alignment horizontal="center" vertical="center" wrapText="1"/>
    </xf>
    <xf numFmtId="0" fontId="2" fillId="0" borderId="0"/>
    <xf numFmtId="0" fontId="2" fillId="0" borderId="0"/>
    <xf numFmtId="0" fontId="70" fillId="0" borderId="0"/>
    <xf numFmtId="0" fontId="70" fillId="0" borderId="0"/>
    <xf numFmtId="0" fontId="2" fillId="0" borderId="0">
      <alignment vertical="center"/>
    </xf>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1" borderId="0" applyNumberFormat="0" applyBorder="0" applyAlignment="0" applyProtection="0"/>
    <xf numFmtId="0" fontId="50" fillId="56" borderId="0" applyNumberFormat="0" applyBorder="0" applyAlignment="0" applyProtection="0"/>
    <xf numFmtId="0" fontId="71" fillId="33"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56" borderId="0" applyNumberFormat="0" applyBorder="0" applyAlignment="0" applyProtection="0"/>
    <xf numFmtId="0" fontId="53" fillId="17" borderId="0" applyNumberFormat="0" applyBorder="0" applyAlignment="0" applyProtection="0"/>
    <xf numFmtId="0" fontId="50" fillId="57" borderId="0" applyNumberFormat="0" applyBorder="0" applyAlignment="0" applyProtection="0"/>
    <xf numFmtId="0" fontId="71"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57" borderId="0" applyNumberFormat="0" applyBorder="0" applyAlignment="0" applyProtection="0"/>
    <xf numFmtId="0" fontId="53" fillId="12" borderId="0" applyNumberFormat="0" applyBorder="0" applyAlignment="0" applyProtection="0"/>
    <xf numFmtId="0" fontId="50" fillId="12" borderId="0" applyNumberFormat="0" applyBorder="0" applyAlignment="0" applyProtection="0"/>
    <xf numFmtId="0" fontId="71" fillId="4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1" borderId="0" applyNumberFormat="0" applyBorder="0" applyAlignment="0" applyProtection="0"/>
    <xf numFmtId="0" fontId="50" fillId="58" borderId="0" applyNumberFormat="0" applyBorder="0" applyAlignment="0" applyProtection="0"/>
    <xf numFmtId="0" fontId="71" fillId="45"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58" borderId="0" applyNumberFormat="0" applyBorder="0" applyAlignment="0" applyProtection="0"/>
    <xf numFmtId="0" fontId="53" fillId="61" borderId="0" applyNumberFormat="0" applyBorder="0" applyAlignment="0" applyProtection="0"/>
    <xf numFmtId="0" fontId="50" fillId="59" borderId="0" applyNumberFormat="0" applyBorder="0" applyAlignment="0" applyProtection="0"/>
    <xf numFmtId="0" fontId="71" fillId="49"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59" borderId="0" applyNumberFormat="0" applyBorder="0" applyAlignment="0" applyProtection="0"/>
    <xf numFmtId="0" fontId="53" fillId="17" borderId="0" applyNumberFormat="0" applyBorder="0" applyAlignment="0" applyProtection="0"/>
    <xf numFmtId="0" fontId="50" fillId="60" borderId="0" applyNumberFormat="0" applyBorder="0" applyAlignment="0" applyProtection="0"/>
    <xf numFmtId="0" fontId="71" fillId="5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60"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56" borderId="0" applyNumberFormat="0" applyBorder="0" applyAlignment="0" applyProtection="0"/>
    <xf numFmtId="0" fontId="1" fillId="33"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56" borderId="0" applyNumberFormat="0" applyBorder="0" applyAlignment="0" applyProtection="0"/>
    <xf numFmtId="0" fontId="1" fillId="33"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 fillId="33"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3" fillId="57" borderId="0" applyNumberFormat="0" applyBorder="0" applyAlignment="0" applyProtection="0"/>
    <xf numFmtId="0" fontId="1" fillId="3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3" fillId="57" borderId="0" applyNumberFormat="0" applyBorder="0" applyAlignment="0" applyProtection="0"/>
    <xf numFmtId="0" fontId="1" fillId="37"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1" fillId="37"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3" fillId="12" borderId="0" applyNumberFormat="0" applyBorder="0" applyAlignment="0" applyProtection="0"/>
    <xf numFmtId="0" fontId="1" fillId="4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3" fillId="12" borderId="0" applyNumberFormat="0" applyBorder="0" applyAlignment="0" applyProtection="0"/>
    <xf numFmtId="0" fontId="1" fillId="4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 fillId="41"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3" fillId="58" borderId="0" applyNumberFormat="0" applyBorder="0" applyAlignment="0" applyProtection="0"/>
    <xf numFmtId="0" fontId="1" fillId="45"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3" fillId="58" borderId="0" applyNumberFormat="0" applyBorder="0" applyAlignment="0" applyProtection="0"/>
    <xf numFmtId="0" fontId="1"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 fillId="4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53" fillId="59" borderId="0" applyNumberFormat="0" applyBorder="0" applyAlignment="0" applyProtection="0"/>
    <xf numFmtId="0" fontId="1" fillId="4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53" fillId="59" borderId="0" applyNumberFormat="0" applyBorder="0" applyAlignment="0" applyProtection="0"/>
    <xf numFmtId="0" fontId="1" fillId="49"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1" fillId="49"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53" fillId="60" borderId="0" applyNumberFormat="0" applyBorder="0" applyAlignment="0" applyProtection="0"/>
    <xf numFmtId="0" fontId="1" fillId="53"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53" fillId="60" borderId="0" applyNumberFormat="0" applyBorder="0" applyAlignment="0" applyProtection="0"/>
    <xf numFmtId="0" fontId="1" fillId="5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53"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5" borderId="0" applyNumberFormat="0" applyBorder="0" applyAlignment="0" applyProtection="0"/>
    <xf numFmtId="0" fontId="50" fillId="61" borderId="0" applyNumberFormat="0" applyBorder="0" applyAlignment="0" applyProtection="0"/>
    <xf numFmtId="0" fontId="71" fillId="34"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1" borderId="0" applyNumberFormat="0" applyBorder="0" applyAlignment="0" applyProtection="0"/>
    <xf numFmtId="0" fontId="53" fillId="17" borderId="0" applyNumberFormat="0" applyBorder="0" applyAlignment="0" applyProtection="0"/>
    <xf numFmtId="0" fontId="50" fillId="62" borderId="0" applyNumberFormat="0" applyBorder="0" applyAlignment="0" applyProtection="0"/>
    <xf numFmtId="0" fontId="71"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62" borderId="0" applyNumberFormat="0" applyBorder="0" applyAlignment="0" applyProtection="0"/>
    <xf numFmtId="0" fontId="53" fillId="63" borderId="0" applyNumberFormat="0" applyBorder="0" applyAlignment="0" applyProtection="0"/>
    <xf numFmtId="0" fontId="50" fillId="63" borderId="0" applyNumberFormat="0" applyBorder="0" applyAlignment="0" applyProtection="0"/>
    <xf numFmtId="0" fontId="71" fillId="42"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11" borderId="0" applyNumberFormat="0" applyBorder="0" applyAlignment="0" applyProtection="0"/>
    <xf numFmtId="0" fontId="50" fillId="58" borderId="0" applyNumberFormat="0" applyBorder="0" applyAlignment="0" applyProtection="0"/>
    <xf numFmtId="0" fontId="71" fillId="46"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58" borderId="0" applyNumberFormat="0" applyBorder="0" applyAlignment="0" applyProtection="0"/>
    <xf numFmtId="0" fontId="53" fillId="65" borderId="0" applyNumberFormat="0" applyBorder="0" applyAlignment="0" applyProtection="0"/>
    <xf numFmtId="0" fontId="50" fillId="61" borderId="0" applyNumberFormat="0" applyBorder="0" applyAlignment="0" applyProtection="0"/>
    <xf numFmtId="0" fontId="71" fillId="50"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1" borderId="0" applyNumberFormat="0" applyBorder="0" applyAlignment="0" applyProtection="0"/>
    <xf numFmtId="0" fontId="53" fillId="17" borderId="0" applyNumberFormat="0" applyBorder="0" applyAlignment="0" applyProtection="0"/>
    <xf numFmtId="0" fontId="50" fillId="64" borderId="0" applyNumberFormat="0" applyBorder="0" applyAlignment="0" applyProtection="0"/>
    <xf numFmtId="0" fontId="71" fillId="54"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64"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61" borderId="0" applyNumberFormat="0" applyBorder="0" applyAlignment="0" applyProtection="0"/>
    <xf numFmtId="0" fontId="1" fillId="34"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61"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3" fillId="62" borderId="0" applyNumberFormat="0" applyBorder="0" applyAlignment="0" applyProtection="0"/>
    <xf numFmtId="0" fontId="1" fillId="38" borderId="0" applyNumberFormat="0" applyBorder="0" applyAlignment="0" applyProtection="0"/>
    <xf numFmtId="0" fontId="53" fillId="62" borderId="0" applyNumberFormat="0" applyBorder="0" applyAlignment="0" applyProtection="0"/>
    <xf numFmtId="0" fontId="53" fillId="6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3" fillId="6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53" fillId="63" borderId="0" applyNumberFormat="0" applyBorder="0" applyAlignment="0" applyProtection="0"/>
    <xf numFmtId="0" fontId="1" fillId="42"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53" fillId="63"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53" fillId="58" borderId="0" applyNumberFormat="0" applyBorder="0" applyAlignment="0" applyProtection="0"/>
    <xf numFmtId="0" fontId="1" fillId="46"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53" fillId="58"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6"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53" fillId="61" borderId="0" applyNumberFormat="0" applyBorder="0" applyAlignment="0" applyProtection="0"/>
    <xf numFmtId="0" fontId="1" fillId="50"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53" fillId="61"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53" fillId="64" borderId="0" applyNumberFormat="0" applyBorder="0" applyAlignment="0" applyProtection="0"/>
    <xf numFmtId="0" fontId="1" fillId="5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53" fillId="64" borderId="0" applyNumberFormat="0" applyBorder="0" applyAlignment="0" applyProtection="0"/>
    <xf numFmtId="0" fontId="1"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 fillId="54" borderId="0" applyNumberFormat="0" applyBorder="0" applyAlignment="0" applyProtection="0"/>
    <xf numFmtId="0" fontId="69" fillId="66" borderId="0" applyNumberFormat="0" applyBorder="0" applyAlignment="0" applyProtection="0"/>
    <xf numFmtId="0" fontId="69" fillId="66"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3" borderId="0" applyNumberFormat="0" applyBorder="0" applyAlignment="0" applyProtection="0"/>
    <xf numFmtId="0" fontId="69" fillId="63"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8" borderId="0" applyNumberFormat="0" applyBorder="0" applyAlignment="0" applyProtection="0"/>
    <xf numFmtId="0" fontId="69" fillId="68" borderId="0" applyNumberFormat="0" applyBorder="0" applyAlignment="0" applyProtection="0"/>
    <xf numFmtId="0" fontId="69" fillId="69" borderId="0" applyNumberFormat="0" applyBorder="0" applyAlignment="0" applyProtection="0"/>
    <xf numFmtId="0" fontId="69" fillId="69" borderId="0" applyNumberFormat="0" applyBorder="0" applyAlignment="0" applyProtection="0"/>
    <xf numFmtId="0" fontId="69" fillId="65" borderId="0" applyNumberFormat="0" applyBorder="0" applyAlignment="0" applyProtection="0"/>
    <xf numFmtId="0" fontId="72" fillId="66" borderId="0" applyNumberFormat="0" applyBorder="0" applyAlignment="0" applyProtection="0"/>
    <xf numFmtId="0" fontId="73" fillId="35" borderId="0" applyNumberFormat="0" applyBorder="0" applyAlignment="0" applyProtection="0"/>
    <xf numFmtId="0" fontId="69" fillId="65" borderId="0" applyNumberFormat="0" applyBorder="0" applyAlignment="0" applyProtection="0"/>
    <xf numFmtId="0" fontId="69" fillId="66" borderId="0" applyNumberFormat="0" applyBorder="0" applyAlignment="0" applyProtection="0"/>
    <xf numFmtId="0" fontId="69" fillId="70" borderId="0" applyNumberFormat="0" applyBorder="0" applyAlignment="0" applyProtection="0"/>
    <xf numFmtId="0" fontId="72" fillId="62" borderId="0" applyNumberFormat="0" applyBorder="0" applyAlignment="0" applyProtection="0"/>
    <xf numFmtId="0" fontId="73" fillId="39" borderId="0" applyNumberFormat="0" applyBorder="0" applyAlignment="0" applyProtection="0"/>
    <xf numFmtId="0" fontId="69" fillId="70" borderId="0" applyNumberFormat="0" applyBorder="0" applyAlignment="0" applyProtection="0"/>
    <xf numFmtId="0" fontId="69" fillId="62" borderId="0" applyNumberFormat="0" applyBorder="0" applyAlignment="0" applyProtection="0"/>
    <xf numFmtId="0" fontId="69" fillId="63" borderId="0" applyNumberFormat="0" applyBorder="0" applyAlignment="0" applyProtection="0"/>
    <xf numFmtId="0" fontId="72" fillId="63" borderId="0" applyNumberFormat="0" applyBorder="0" applyAlignment="0" applyProtection="0"/>
    <xf numFmtId="0" fontId="73" fillId="43" borderId="0" applyNumberFormat="0" applyBorder="0" applyAlignment="0" applyProtection="0"/>
    <xf numFmtId="0" fontId="69" fillId="63" borderId="0" applyNumberFormat="0" applyBorder="0" applyAlignment="0" applyProtection="0"/>
    <xf numFmtId="0" fontId="69" fillId="71" borderId="0" applyNumberFormat="0" applyBorder="0" applyAlignment="0" applyProtection="0"/>
    <xf numFmtId="0" fontId="72" fillId="67" borderId="0" applyNumberFormat="0" applyBorder="0" applyAlignment="0" applyProtection="0"/>
    <xf numFmtId="0" fontId="73" fillId="47" borderId="0" applyNumberFormat="0" applyBorder="0" applyAlignment="0" applyProtection="0"/>
    <xf numFmtId="0" fontId="69" fillId="71" borderId="0" applyNumberFormat="0" applyBorder="0" applyAlignment="0" applyProtection="0"/>
    <xf numFmtId="0" fontId="69" fillId="67" borderId="0" applyNumberFormat="0" applyBorder="0" applyAlignment="0" applyProtection="0"/>
    <xf numFmtId="0" fontId="69" fillId="65" borderId="0" applyNumberFormat="0" applyBorder="0" applyAlignment="0" applyProtection="0"/>
    <xf numFmtId="0" fontId="72" fillId="68" borderId="0" applyNumberFormat="0" applyBorder="0" applyAlignment="0" applyProtection="0"/>
    <xf numFmtId="0" fontId="73" fillId="51" borderId="0" applyNumberFormat="0" applyBorder="0" applyAlignment="0" applyProtection="0"/>
    <xf numFmtId="0" fontId="69" fillId="65" borderId="0" applyNumberFormat="0" applyBorder="0" applyAlignment="0" applyProtection="0"/>
    <xf numFmtId="0" fontId="69" fillId="68" borderId="0" applyNumberFormat="0" applyBorder="0" applyAlignment="0" applyProtection="0"/>
    <xf numFmtId="0" fontId="69" fillId="60" borderId="0" applyNumberFormat="0" applyBorder="0" applyAlignment="0" applyProtection="0"/>
    <xf numFmtId="0" fontId="72" fillId="69" borderId="0" applyNumberFormat="0" applyBorder="0" applyAlignment="0" applyProtection="0"/>
    <xf numFmtId="0" fontId="73" fillId="55" borderId="0" applyNumberFormat="0" applyBorder="0" applyAlignment="0" applyProtection="0"/>
    <xf numFmtId="0" fontId="69" fillId="60" borderId="0" applyNumberFormat="0" applyBorder="0" applyAlignment="0" applyProtection="0"/>
    <xf numFmtId="0" fontId="69" fillId="69" borderId="0" applyNumberFormat="0" applyBorder="0" applyAlignment="0" applyProtection="0"/>
    <xf numFmtId="0" fontId="69" fillId="66" borderId="0" applyNumberFormat="0" applyBorder="0" applyAlignment="0" applyProtection="0"/>
    <xf numFmtId="0" fontId="69" fillId="6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9" fillId="63" borderId="0" applyNumberFormat="0" applyBorder="0" applyAlignment="0" applyProtection="0"/>
    <xf numFmtId="0" fontId="69" fillId="6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4" fillId="43"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4" fillId="47" borderId="0" applyNumberFormat="0" applyBorder="0" applyAlignment="0" applyProtection="0"/>
    <xf numFmtId="0" fontId="69" fillId="68" borderId="0" applyNumberFormat="0" applyBorder="0" applyAlignment="0" applyProtection="0"/>
    <xf numFmtId="0" fontId="69" fillId="6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69" fillId="69" borderId="0" applyNumberFormat="0" applyBorder="0" applyAlignment="0" applyProtection="0"/>
    <xf numFmtId="0" fontId="69" fillId="69"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4" fillId="55" borderId="0" applyNumberFormat="0" applyBorder="0" applyAlignment="0" applyProtection="0"/>
    <xf numFmtId="0" fontId="24" fillId="55" borderId="0" applyNumberFormat="0" applyBorder="0" applyAlignment="0" applyProtection="0"/>
    <xf numFmtId="0" fontId="69" fillId="72" borderId="0" applyNumberFormat="0" applyBorder="0" applyAlignment="0" applyProtection="0"/>
    <xf numFmtId="0" fontId="72" fillId="73" borderId="0" applyNumberFormat="0" applyBorder="0" applyAlignment="0" applyProtection="0"/>
    <xf numFmtId="0" fontId="69" fillId="72" borderId="0" applyNumberFormat="0" applyBorder="0" applyAlignment="0" applyProtection="0"/>
    <xf numFmtId="0" fontId="69" fillId="73" borderId="0" applyNumberFormat="0" applyBorder="0" applyAlignment="0" applyProtection="0"/>
    <xf numFmtId="0" fontId="69" fillId="70" borderId="0" applyNumberFormat="0" applyBorder="0" applyAlignment="0" applyProtection="0"/>
    <xf numFmtId="0" fontId="72" fillId="74" borderId="0" applyNumberFormat="0" applyBorder="0" applyAlignment="0" applyProtection="0"/>
    <xf numFmtId="0" fontId="69" fillId="70" borderId="0" applyNumberFormat="0" applyBorder="0" applyAlignment="0" applyProtection="0"/>
    <xf numFmtId="0" fontId="69" fillId="74" borderId="0" applyNumberFormat="0" applyBorder="0" applyAlignment="0" applyProtection="0"/>
    <xf numFmtId="0" fontId="69" fillId="75" borderId="0" applyNumberFormat="0" applyBorder="0" applyAlignment="0" applyProtection="0"/>
    <xf numFmtId="0" fontId="72" fillId="75" borderId="0" applyNumberFormat="0" applyBorder="0" applyAlignment="0" applyProtection="0"/>
    <xf numFmtId="0" fontId="69" fillId="75" borderId="0" applyNumberFormat="0" applyBorder="0" applyAlignment="0" applyProtection="0"/>
    <xf numFmtId="0" fontId="69" fillId="71" borderId="0" applyNumberFormat="0" applyBorder="0" applyAlignment="0" applyProtection="0"/>
    <xf numFmtId="0" fontId="72" fillId="67" borderId="0" applyNumberFormat="0" applyBorder="0" applyAlignment="0" applyProtection="0"/>
    <xf numFmtId="0" fontId="69" fillId="71" borderId="0" applyNumberFormat="0" applyBorder="0" applyAlignment="0" applyProtection="0"/>
    <xf numFmtId="0" fontId="69" fillId="67" borderId="0" applyNumberFormat="0" applyBorder="0" applyAlignment="0" applyProtection="0"/>
    <xf numFmtId="0" fontId="69" fillId="68" borderId="0" applyNumberFormat="0" applyBorder="0" applyAlignment="0" applyProtection="0"/>
    <xf numFmtId="0" fontId="72" fillId="68" borderId="0" applyNumberFormat="0" applyBorder="0" applyAlignment="0" applyProtection="0"/>
    <xf numFmtId="0" fontId="69" fillId="68" borderId="0" applyNumberFormat="0" applyBorder="0" applyAlignment="0" applyProtection="0"/>
    <xf numFmtId="0" fontId="69" fillId="60" borderId="0" applyNumberFormat="0" applyBorder="0" applyAlignment="0" applyProtection="0"/>
    <xf numFmtId="0" fontId="72" fillId="76" borderId="0" applyNumberFormat="0" applyBorder="0" applyAlignment="0" applyProtection="0"/>
    <xf numFmtId="0" fontId="69" fillId="60" borderId="0" applyNumberFormat="0" applyBorder="0" applyAlignment="0" applyProtection="0"/>
    <xf numFmtId="0" fontId="69" fillId="76" borderId="0" applyNumberFormat="0" applyBorder="0" applyAlignment="0" applyProtection="0"/>
    <xf numFmtId="0" fontId="74" fillId="57" borderId="0" applyNumberFormat="0" applyBorder="0" applyAlignment="0" applyProtection="0"/>
    <xf numFmtId="0" fontId="75" fillId="57" borderId="0" applyNumberFormat="0" applyBorder="0" applyAlignment="0" applyProtection="0"/>
    <xf numFmtId="0" fontId="76" fillId="27" borderId="0" applyNumberFormat="0" applyBorder="0" applyAlignment="0" applyProtection="0"/>
    <xf numFmtId="0" fontId="77" fillId="57" borderId="0" applyNumberFormat="0" applyBorder="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45" fillId="12" borderId="0" applyNumberFormat="0" applyBorder="0" applyAlignment="0" applyProtection="0"/>
    <xf numFmtId="0" fontId="63" fillId="29" borderId="26" applyNumberFormat="0" applyAlignment="0" applyProtection="0"/>
    <xf numFmtId="0" fontId="63" fillId="29" borderId="26" applyNumberFormat="0" applyAlignment="0" applyProtection="0"/>
    <xf numFmtId="0" fontId="63" fillId="29" borderId="26" applyNumberFormat="0" applyAlignment="0" applyProtection="0"/>
    <xf numFmtId="0" fontId="63" fillId="29" borderId="26" applyNumberFormat="0" applyAlignment="0" applyProtection="0"/>
    <xf numFmtId="0" fontId="79" fillId="77" borderId="19" applyNumberFormat="0" applyAlignment="0" applyProtection="0"/>
    <xf numFmtId="0" fontId="80"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79" fillId="77" borderId="19" applyNumberFormat="0" applyAlignment="0" applyProtection="0"/>
    <xf numFmtId="0" fontId="79" fillId="77" borderId="19" applyNumberFormat="0" applyAlignment="0" applyProtection="0"/>
    <xf numFmtId="0" fontId="80" fillId="77" borderId="19" applyNumberFormat="0" applyAlignment="0" applyProtection="0"/>
    <xf numFmtId="0" fontId="80" fillId="77" borderId="19" applyNumberFormat="0" applyAlignment="0" applyProtection="0"/>
    <xf numFmtId="0" fontId="80" fillId="77" borderId="19" applyNumberFormat="0" applyAlignment="0" applyProtection="0"/>
    <xf numFmtId="0" fontId="80" fillId="77" borderId="19" applyNumberFormat="0" applyAlignment="0" applyProtection="0"/>
    <xf numFmtId="0" fontId="80" fillId="77" borderId="19" applyNumberFormat="0" applyAlignment="0" applyProtection="0"/>
    <xf numFmtId="0" fontId="82" fillId="30" borderId="26"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2" fillId="17" borderId="33" applyNumberFormat="0" applyFont="0" applyAlignment="0" applyProtection="0"/>
    <xf numFmtId="0" fontId="2" fillId="17" borderId="33" applyNumberFormat="0" applyFont="0" applyAlignment="0" applyProtection="0"/>
    <xf numFmtId="0" fontId="83"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2" fillId="17" borderId="24" applyNumberFormat="0" applyFont="0" applyAlignment="0" applyProtection="0"/>
    <xf numFmtId="0" fontId="2" fillId="17" borderId="24" applyNumberFormat="0" applyFon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4" fillId="11" borderId="20" applyNumberFormat="0" applyAlignment="0" applyProtection="0"/>
    <xf numFmtId="0" fontId="6" fillId="0" borderId="31" applyNumberFormat="0" applyFill="0" applyAlignment="0" applyProtection="0"/>
    <xf numFmtId="0" fontId="6" fillId="0" borderId="31" applyNumberFormat="0" applyFill="0" applyAlignment="0" applyProtection="0"/>
    <xf numFmtId="0" fontId="6" fillId="0" borderId="31" applyNumberFormat="0" applyFill="0" applyAlignment="0" applyProtection="0"/>
    <xf numFmtId="0" fontId="6" fillId="0" borderId="31" applyNumberFormat="0" applyFill="0" applyAlignment="0" applyProtection="0"/>
    <xf numFmtId="0" fontId="84" fillId="0" borderId="34"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4" fillId="78" borderId="20" applyNumberFormat="0" applyAlignment="0" applyProtection="0"/>
    <xf numFmtId="0" fontId="85" fillId="11" borderId="20" applyNumberFormat="0" applyAlignment="0" applyProtection="0"/>
    <xf numFmtId="0" fontId="86" fillId="31" borderId="29" applyNumberFormat="0" applyAlignment="0" applyProtection="0"/>
    <xf numFmtId="0" fontId="44" fillId="11" borderId="20" applyNumberFormat="0" applyAlignment="0" applyProtection="0"/>
    <xf numFmtId="3" fontId="87" fillId="23" borderId="15" applyFont="0" applyFill="0" applyProtection="0">
      <alignment horizontal="right" vertical="center"/>
    </xf>
    <xf numFmtId="0" fontId="88" fillId="0" borderId="0" applyNumberFormat="0" applyFill="0" applyBorder="0" applyAlignment="0" applyProtection="0"/>
    <xf numFmtId="0" fontId="89" fillId="0" borderId="35" applyNumberFormat="0" applyFill="0" applyAlignment="0" applyProtection="0"/>
    <xf numFmtId="0" fontId="90" fillId="0" borderId="22"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91" fillId="0" borderId="0" applyNumberFormat="0" applyFill="0" applyBorder="0" applyAlignment="0" applyProtection="0"/>
    <xf numFmtId="0" fontId="70" fillId="0" borderId="0">
      <protection locked="0"/>
    </xf>
    <xf numFmtId="168" fontId="22" fillId="79" borderId="0">
      <alignment horizontal="right"/>
    </xf>
    <xf numFmtId="0" fontId="44" fillId="11" borderId="20" applyNumberFormat="0" applyAlignment="0" applyProtection="0"/>
    <xf numFmtId="0" fontId="91" fillId="0" borderId="0" applyNumberFormat="0" applyFill="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9" fillId="73" borderId="0" applyNumberFormat="0" applyBorder="0" applyAlignment="0" applyProtection="0"/>
    <xf numFmtId="0" fontId="69" fillId="73"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69" fillId="74" borderId="0" applyNumberFormat="0" applyBorder="0" applyAlignment="0" applyProtection="0"/>
    <xf numFmtId="0" fontId="69" fillId="74"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69" fillId="75" borderId="0" applyNumberFormat="0" applyBorder="0" applyAlignment="0" applyProtection="0"/>
    <xf numFmtId="0" fontId="69" fillId="75"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69" fillId="68" borderId="0" applyNumberFormat="0" applyBorder="0" applyAlignment="0" applyProtection="0"/>
    <xf numFmtId="0" fontId="69" fillId="68"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9" fillId="76" borderId="0" applyNumberFormat="0" applyBorder="0" applyAlignment="0" applyProtection="0"/>
    <xf numFmtId="0" fontId="69" fillId="76"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81" fillId="77" borderId="32" applyNumberFormat="0" applyAlignment="0" applyProtection="0"/>
    <xf numFmtId="0" fontId="81" fillId="77" borderId="32"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70" fillId="0" borderId="0"/>
    <xf numFmtId="0" fontId="92" fillId="0" borderId="0"/>
    <xf numFmtId="173" fontId="93" fillId="80" borderId="15">
      <alignment horizontal="center"/>
    </xf>
    <xf numFmtId="49" fontId="94" fillId="19" borderId="15">
      <alignment horizontal="center" vertical="center" wrapText="1"/>
    </xf>
    <xf numFmtId="49" fontId="93" fillId="19" borderId="15">
      <alignment wrapText="1"/>
    </xf>
    <xf numFmtId="0" fontId="1" fillId="19" borderId="0"/>
    <xf numFmtId="49" fontId="93" fillId="0" borderId="15">
      <alignment horizontal="right"/>
    </xf>
    <xf numFmtId="3" fontId="95" fillId="0" borderId="15"/>
    <xf numFmtId="0" fontId="95" fillId="0" borderId="15"/>
    <xf numFmtId="0" fontId="94" fillId="0" borderId="0">
      <alignment wrapText="1"/>
    </xf>
    <xf numFmtId="0" fontId="96" fillId="0" borderId="0"/>
    <xf numFmtId="44" fontId="2" fillId="0" borderId="0" applyFont="0" applyFill="0" applyBorder="0" applyAlignment="0" applyProtection="0"/>
    <xf numFmtId="165" fontId="2" fillId="0" borderId="0" applyFont="0" applyFill="0" applyBorder="0" applyAlignment="0" applyProtection="0"/>
    <xf numFmtId="174" fontId="2" fillId="0" borderId="0" applyFont="0" applyFill="0" applyBorder="0" applyAlignment="0" applyProtection="0"/>
    <xf numFmtId="44" fontId="2" fillId="0" borderId="0" applyFont="0" applyFill="0" applyBorder="0" applyAlignment="0" applyProtection="0"/>
    <xf numFmtId="175" fontId="97" fillId="0" borderId="0" applyFont="0" applyFill="0" applyBorder="0" applyAlignment="0" applyProtection="0"/>
    <xf numFmtId="0" fontId="51"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42" fillId="0" borderId="0" applyNumberFormat="0" applyFill="0" applyBorder="0" applyAlignment="0" applyProtection="0"/>
    <xf numFmtId="176" fontId="2" fillId="0" borderId="0">
      <protection locked="0"/>
    </xf>
    <xf numFmtId="176" fontId="2" fillId="0" borderId="0">
      <protection locked="0"/>
    </xf>
    <xf numFmtId="0" fontId="100" fillId="81" borderId="0">
      <alignment horizontal="right" vertical="center"/>
    </xf>
    <xf numFmtId="0" fontId="45" fillId="63" borderId="0" applyNumberFormat="0" applyBorder="0" applyAlignment="0" applyProtection="0"/>
    <xf numFmtId="0" fontId="101" fillId="12" borderId="0" applyNumberFormat="0" applyBorder="0" applyAlignment="0" applyProtection="0"/>
    <xf numFmtId="0" fontId="102" fillId="26" borderId="0" applyNumberFormat="0" applyBorder="0" applyAlignment="0" applyProtection="0"/>
    <xf numFmtId="0" fontId="45" fillId="12" borderId="0" applyNumberFormat="0" applyBorder="0" applyAlignment="0" applyProtection="0"/>
    <xf numFmtId="0" fontId="103" fillId="0" borderId="0"/>
    <xf numFmtId="2" fontId="104" fillId="0" borderId="0">
      <alignment horizontal="left" vertical="center"/>
      <protection locked="0"/>
    </xf>
    <xf numFmtId="0" fontId="2" fillId="19" borderId="15" applyNumberFormat="0" applyFont="0" applyBorder="0">
      <alignment horizontal="center" vertical="center"/>
    </xf>
    <xf numFmtId="0" fontId="47" fillId="0" borderId="37" applyNumberFormat="0" applyFill="0" applyAlignment="0" applyProtection="0"/>
    <xf numFmtId="0" fontId="105" fillId="23" borderId="18" applyNumberFormat="0" applyFill="0" applyBorder="0" applyAlignment="0" applyProtection="0">
      <alignment horizontal="left"/>
    </xf>
    <xf numFmtId="0" fontId="106" fillId="0" borderId="35" applyNumberFormat="0" applyFill="0" applyAlignment="0" applyProtection="0"/>
    <xf numFmtId="0" fontId="105" fillId="23" borderId="18" applyNumberFormat="0" applyFill="0" applyBorder="0" applyAlignment="0" applyProtection="0">
      <alignment horizontal="left"/>
    </xf>
    <xf numFmtId="0" fontId="106" fillId="0" borderId="35" applyNumberFormat="0" applyFill="0" applyAlignment="0" applyProtection="0"/>
    <xf numFmtId="0" fontId="106" fillId="0" borderId="35" applyNumberFormat="0" applyFill="0" applyAlignment="0" applyProtection="0"/>
    <xf numFmtId="0" fontId="89" fillId="0" borderId="35" applyNumberFormat="0" applyFill="0" applyAlignment="0" applyProtection="0"/>
    <xf numFmtId="0" fontId="48" fillId="0" borderId="38" applyNumberFormat="0" applyFill="0" applyAlignment="0" applyProtection="0"/>
    <xf numFmtId="0" fontId="107" fillId="0" borderId="0" applyNumberFormat="0" applyFill="0" applyBorder="0" applyAlignment="0" applyProtection="0"/>
    <xf numFmtId="0" fontId="108" fillId="0" borderId="22" applyNumberFormat="0" applyFill="0" applyAlignment="0" applyProtection="0"/>
    <xf numFmtId="0" fontId="107" fillId="0" borderId="0" applyNumberFormat="0" applyFill="0" applyBorder="0" applyAlignment="0" applyProtection="0"/>
    <xf numFmtId="0" fontId="108" fillId="0" borderId="22" applyNumberFormat="0" applyFill="0" applyAlignment="0" applyProtection="0"/>
    <xf numFmtId="0" fontId="108" fillId="0" borderId="22" applyNumberFormat="0" applyFill="0" applyAlignment="0" applyProtection="0"/>
    <xf numFmtId="0" fontId="90" fillId="0" borderId="22" applyNumberFormat="0" applyFill="0" applyAlignment="0" applyProtection="0"/>
    <xf numFmtId="0" fontId="49" fillId="0" borderId="39"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49" fillId="0" borderId="39"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49" fillId="0" borderId="39" applyNumberFormat="0" applyFill="0" applyAlignment="0" applyProtection="0"/>
    <xf numFmtId="0" fontId="110" fillId="0" borderId="25" applyNumberFormat="0" applyFill="0" applyAlignment="0" applyProtection="0"/>
    <xf numFmtId="0" fontId="49" fillId="0" borderId="39" applyNumberFormat="0" applyFill="0" applyAlignment="0" applyProtection="0"/>
    <xf numFmtId="0" fontId="109" fillId="0" borderId="36" applyNumberFormat="0" applyFill="0" applyAlignment="0" applyProtection="0"/>
    <xf numFmtId="0" fontId="49" fillId="0" borderId="39" applyNumberFormat="0" applyFill="0" applyAlignment="0" applyProtection="0"/>
    <xf numFmtId="0" fontId="91" fillId="0" borderId="36" applyNumberFormat="0" applyFill="0" applyAlignment="0" applyProtection="0"/>
    <xf numFmtId="0" fontId="4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91" fillId="0" borderId="0" applyNumberFormat="0" applyFill="0" applyBorder="0" applyAlignment="0" applyProtection="0"/>
    <xf numFmtId="169" fontId="2" fillId="0" borderId="0">
      <protection locked="0"/>
    </xf>
    <xf numFmtId="169" fontId="2" fillId="0" borderId="0">
      <protection locked="0"/>
    </xf>
    <xf numFmtId="169" fontId="2" fillId="0" borderId="0">
      <protection locked="0"/>
    </xf>
    <xf numFmtId="169" fontId="2" fillId="0" borderId="0">
      <protection locked="0"/>
    </xf>
    <xf numFmtId="0" fontId="111" fillId="23" borderId="13" applyFont="0" applyBorder="0">
      <alignment horizontal="center" wrapText="1"/>
    </xf>
    <xf numFmtId="3" fontId="2" fillId="82" borderId="15" applyFont="0" applyProtection="0">
      <alignment horizontal="right" vertical="center"/>
    </xf>
    <xf numFmtId="10" fontId="2" fillId="82" borderId="15" applyFont="0" applyProtection="0">
      <alignment horizontal="right" vertical="center"/>
    </xf>
    <xf numFmtId="9" fontId="2" fillId="82" borderId="15" applyFont="0" applyProtection="0">
      <alignment horizontal="right" vertical="center"/>
    </xf>
    <xf numFmtId="0" fontId="2" fillId="82" borderId="13" applyNumberFormat="0" applyFont="0" applyBorder="0" applyProtection="0">
      <alignment horizontal="left" vertical="center"/>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84" fillId="0" borderId="34" applyNumberFormat="0" applyFill="0" applyAlignment="0" applyProtection="0"/>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77" fillId="57" borderId="0" applyNumberFormat="0" applyBorder="0" applyAlignment="0" applyProtection="0"/>
    <xf numFmtId="0" fontId="64" fillId="30" borderId="27" applyNumberFormat="0" applyAlignment="0" applyProtection="0"/>
    <xf numFmtId="0" fontId="64" fillId="30" borderId="27" applyNumberFormat="0" applyAlignment="0" applyProtection="0"/>
    <xf numFmtId="0" fontId="64" fillId="30" borderId="27" applyNumberFormat="0" applyAlignment="0" applyProtection="0"/>
    <xf numFmtId="0" fontId="64" fillId="30" borderId="27" applyNumberFormat="0" applyAlignment="0" applyProtection="0"/>
    <xf numFmtId="0" fontId="78" fillId="17" borderId="19" applyNumberFormat="0" applyAlignment="0" applyProtection="0"/>
    <xf numFmtId="0" fontId="116" fillId="60"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2" fillId="0" borderId="0"/>
    <xf numFmtId="0" fontId="2" fillId="0" borderId="0"/>
    <xf numFmtId="0" fontId="2" fillId="0" borderId="0"/>
    <xf numFmtId="0" fontId="2" fillId="0" borderId="0"/>
    <xf numFmtId="0" fontId="78" fillId="17" borderId="19" applyNumberFormat="0" applyAlignment="0" applyProtection="0"/>
    <xf numFmtId="0" fontId="78" fillId="17" borderId="19" applyNumberFormat="0" applyAlignment="0" applyProtection="0"/>
    <xf numFmtId="0" fontId="116" fillId="60" borderId="19" applyNumberFormat="0" applyAlignment="0" applyProtection="0"/>
    <xf numFmtId="0" fontId="116" fillId="60" borderId="19" applyNumberFormat="0" applyAlignment="0" applyProtection="0"/>
    <xf numFmtId="0" fontId="116" fillId="60" borderId="19" applyNumberFormat="0" applyAlignment="0" applyProtection="0"/>
    <xf numFmtId="0" fontId="116" fillId="60" borderId="19" applyNumberFormat="0" applyAlignment="0" applyProtection="0"/>
    <xf numFmtId="0" fontId="116" fillId="60"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9" fillId="7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17" borderId="19" applyNumberFormat="0" applyAlignment="0" applyProtection="0"/>
    <xf numFmtId="0" fontId="78" fillId="60" borderId="19" applyNumberFormat="0" applyAlignment="0" applyProtection="0"/>
    <xf numFmtId="177" fontId="2" fillId="83" borderId="15" applyFont="0">
      <alignment vertical="center"/>
      <protection locked="0"/>
    </xf>
    <xf numFmtId="3" fontId="2" fillId="83" borderId="15" applyFont="0">
      <alignment horizontal="right" vertical="center"/>
      <protection locked="0"/>
    </xf>
    <xf numFmtId="178" fontId="2" fillId="83" borderId="15" applyFont="0">
      <alignment horizontal="right" vertical="center"/>
      <protection locked="0"/>
    </xf>
    <xf numFmtId="172" fontId="2" fillId="84" borderId="15" applyFont="0">
      <alignment vertical="center"/>
      <protection locked="0"/>
    </xf>
    <xf numFmtId="10" fontId="2" fillId="83" borderId="15" applyFont="0">
      <alignment horizontal="right" vertical="center"/>
      <protection locked="0"/>
    </xf>
    <xf numFmtId="9" fontId="2" fillId="83" borderId="40" applyFont="0">
      <alignment horizontal="right" vertical="center"/>
      <protection locked="0"/>
    </xf>
    <xf numFmtId="9" fontId="2" fillId="83" borderId="40" applyFont="0">
      <alignment horizontal="right" vertical="center"/>
      <protection locked="0"/>
    </xf>
    <xf numFmtId="170" fontId="2" fillId="83" borderId="15" applyFont="0">
      <alignment horizontal="right" vertical="center"/>
      <protection locked="0"/>
    </xf>
    <xf numFmtId="168" fontId="2" fillId="83" borderId="40" applyFont="0">
      <alignment horizontal="right" vertical="center"/>
      <protection locked="0"/>
    </xf>
    <xf numFmtId="168" fontId="2" fillId="83" borderId="40" applyFont="0">
      <alignment horizontal="right" vertical="center"/>
      <protection locked="0"/>
    </xf>
    <xf numFmtId="0" fontId="2" fillId="83" borderId="15" applyFont="0">
      <alignment horizontal="center" vertical="center" wrapText="1"/>
      <protection locked="0"/>
    </xf>
    <xf numFmtId="49" fontId="2" fillId="83" borderId="15" applyFont="0">
      <alignment vertical="center"/>
      <protection locked="0"/>
    </xf>
    <xf numFmtId="0" fontId="2" fillId="17" borderId="24"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69" fillId="73" borderId="0" applyNumberFormat="0" applyBorder="0" applyAlignment="0" applyProtection="0"/>
    <xf numFmtId="0" fontId="69" fillId="73" borderId="0" applyNumberFormat="0" applyBorder="0" applyAlignment="0" applyProtection="0"/>
    <xf numFmtId="0" fontId="69" fillId="74" borderId="0" applyNumberFormat="0" applyBorder="0" applyAlignment="0" applyProtection="0"/>
    <xf numFmtId="0" fontId="69" fillId="74" borderId="0" applyNumberFormat="0" applyBorder="0" applyAlignment="0" applyProtection="0"/>
    <xf numFmtId="0" fontId="69" fillId="75" borderId="0" applyNumberFormat="0" applyBorder="0" applyAlignment="0" applyProtection="0"/>
    <xf numFmtId="0" fontId="69" fillId="75"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8" borderId="0" applyNumberFormat="0" applyBorder="0" applyAlignment="0" applyProtection="0"/>
    <xf numFmtId="0" fontId="69" fillId="68" borderId="0" applyNumberFormat="0" applyBorder="0" applyAlignment="0" applyProtection="0"/>
    <xf numFmtId="0" fontId="69" fillId="76" borderId="0" applyNumberFormat="0" applyBorder="0" applyAlignment="0" applyProtection="0"/>
    <xf numFmtId="0" fontId="69" fillId="76" borderId="0" applyNumberFormat="0" applyBorder="0" applyAlignment="0" applyProtection="0"/>
    <xf numFmtId="0" fontId="45" fillId="12" borderId="0" applyNumberFormat="0" applyBorder="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2" fillId="0" borderId="0"/>
    <xf numFmtId="0" fontId="11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7" fillId="0" borderId="41" applyNumberFormat="0" applyFill="0" applyAlignment="0" applyProtection="0"/>
    <xf numFmtId="0" fontId="118" fillId="0" borderId="34" applyNumberFormat="0" applyFill="0" applyAlignment="0" applyProtection="0"/>
    <xf numFmtId="0" fontId="119" fillId="0" borderId="28" applyNumberFormat="0" applyFill="0" applyAlignment="0" applyProtection="0"/>
    <xf numFmtId="0" fontId="84" fillId="0" borderId="34" applyNumberFormat="0" applyFill="0" applyAlignment="0" applyProtection="0"/>
    <xf numFmtId="0" fontId="51" fillId="0" borderId="0" applyNumberForma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79" fontId="2" fillId="0" borderId="0" applyFont="0" applyFill="0" applyBorder="0" applyAlignment="0" applyProtection="0"/>
    <xf numFmtId="41" fontId="5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2" fillId="0" borderId="0" applyFont="0" applyFill="0" applyBorder="0" applyAlignment="0" applyProtection="0"/>
    <xf numFmtId="0" fontId="2" fillId="0" borderId="0">
      <alignment vertical="center"/>
    </xf>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167"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7"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67" fontId="2" fillId="0" borderId="0" applyFont="0" applyFill="0" applyBorder="0" applyAlignment="0" applyProtection="0"/>
    <xf numFmtId="182"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182" fontId="2" fillId="0" borderId="0" applyFill="0" applyBorder="0" applyAlignment="0" applyProtection="0"/>
    <xf numFmtId="167" fontId="2" fillId="0" borderId="0" applyFont="0" applyFill="0" applyBorder="0" applyAlignment="0" applyProtection="0"/>
    <xf numFmtId="183" fontId="2" fillId="0" borderId="0" applyFont="0" applyFill="0" applyBorder="0" applyAlignment="0" applyProtection="0"/>
    <xf numFmtId="167" fontId="2" fillId="0" borderId="0" applyFont="0" applyFill="0" applyBorder="0" applyAlignment="0" applyProtection="0"/>
    <xf numFmtId="183" fontId="2"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2" fillId="0" borderId="0" applyFont="0" applyFill="0" applyBorder="0" applyAlignment="0" applyProtection="0"/>
    <xf numFmtId="0" fontId="2" fillId="0" borderId="0"/>
    <xf numFmtId="0" fontId="120" fillId="85" borderId="0" applyNumberFormat="0" applyBorder="0" applyAlignment="0" applyProtection="0"/>
    <xf numFmtId="0" fontId="121" fillId="0" borderId="42" applyNumberFormat="0" applyFill="0" applyAlignment="0" applyProtection="0"/>
    <xf numFmtId="0" fontId="121" fillId="0" borderId="42" applyNumberFormat="0" applyFill="0" applyAlignment="0" applyProtection="0"/>
    <xf numFmtId="0" fontId="65" fillId="30" borderId="26" applyNumberFormat="0" applyAlignment="0" applyProtection="0"/>
    <xf numFmtId="0" fontId="65" fillId="30" borderId="26" applyNumberFormat="0" applyAlignment="0" applyProtection="0"/>
    <xf numFmtId="0" fontId="65" fillId="30" borderId="26" applyNumberFormat="0" applyAlignment="0" applyProtection="0"/>
    <xf numFmtId="0" fontId="65" fillId="30" borderId="26" applyNumberFormat="0" applyAlignment="0" applyProtection="0"/>
    <xf numFmtId="0" fontId="54" fillId="0" borderId="0"/>
    <xf numFmtId="0" fontId="122" fillId="0" borderId="0"/>
    <xf numFmtId="185" fontId="123" fillId="0" borderId="0"/>
    <xf numFmtId="0" fontId="2"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24" fillId="0" borderId="0"/>
    <xf numFmtId="0" fontId="1" fillId="0" borderId="0"/>
    <xf numFmtId="0" fontId="2" fillId="0" borderId="0"/>
    <xf numFmtId="0" fontId="1" fillId="0" borderId="0"/>
    <xf numFmtId="0" fontId="2" fillId="0" borderId="0"/>
    <xf numFmtId="0" fontId="1" fillId="0" borderId="0"/>
    <xf numFmtId="0" fontId="2"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2" fillId="0" borderId="0"/>
    <xf numFmtId="0" fontId="1" fillId="0" borderId="0"/>
    <xf numFmtId="0" fontId="2" fillId="0" borderId="0"/>
    <xf numFmtId="0" fontId="1" fillId="0" borderId="0"/>
    <xf numFmtId="0" fontId="53" fillId="0" borderId="0"/>
    <xf numFmtId="0" fontId="53" fillId="0" borderId="0"/>
    <xf numFmtId="0" fontId="53" fillId="0" borderId="0"/>
    <xf numFmtId="0" fontId="53" fillId="0" borderId="0"/>
    <xf numFmtId="0" fontId="53" fillId="0" borderId="0"/>
    <xf numFmtId="0" fontId="1" fillId="0" borderId="0"/>
    <xf numFmtId="0" fontId="1" fillId="0" borderId="0"/>
    <xf numFmtId="0" fontId="1" fillId="0" borderId="0"/>
    <xf numFmtId="0" fontId="53" fillId="0" borderId="0"/>
    <xf numFmtId="0" fontId="2"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1" fillId="0" borderId="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78" fillId="60" borderId="19" applyNumberFormat="0" applyAlignment="0" applyProtection="0"/>
    <xf numFmtId="0" fontId="1" fillId="0" borderId="0"/>
    <xf numFmtId="0" fontId="53" fillId="0" borderId="0"/>
    <xf numFmtId="0" fontId="1" fillId="0" borderId="0"/>
    <xf numFmtId="0" fontId="2" fillId="0" borderId="0"/>
    <xf numFmtId="0" fontId="1" fillId="0" borderId="0"/>
    <xf numFmtId="0" fontId="2" fillId="0" borderId="0"/>
    <xf numFmtId="0" fontId="53" fillId="0" borderId="0"/>
    <xf numFmtId="0" fontId="1" fillId="0" borderId="0"/>
    <xf numFmtId="0" fontId="1" fillId="0" borderId="0"/>
    <xf numFmtId="0" fontId="1" fillId="0" borderId="0"/>
    <xf numFmtId="0" fontId="1" fillId="0" borderId="0"/>
    <xf numFmtId="0" fontId="1" fillId="0" borderId="0"/>
    <xf numFmtId="0" fontId="53" fillId="0" borderId="0"/>
    <xf numFmtId="0" fontId="50" fillId="0" borderId="0">
      <alignment vertical="top"/>
    </xf>
    <xf numFmtId="0" fontId="50" fillId="0" borderId="0">
      <alignment vertical="top"/>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2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2" fillId="0" borderId="0"/>
    <xf numFmtId="0" fontId="122" fillId="0" borderId="0"/>
    <xf numFmtId="0" fontId="124" fillId="0" borderId="0"/>
    <xf numFmtId="0" fontId="12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50" fillId="0" borderId="0">
      <alignment vertical="top"/>
    </xf>
    <xf numFmtId="0" fontId="2" fillId="0" borderId="0">
      <alignment vertical="center"/>
    </xf>
    <xf numFmtId="0" fontId="2" fillId="0" borderId="0"/>
    <xf numFmtId="0" fontId="1" fillId="0" borderId="0"/>
    <xf numFmtId="0" fontId="2" fillId="0" borderId="0"/>
    <xf numFmtId="0" fontId="1" fillId="0" borderId="0"/>
    <xf numFmtId="0" fontId="53" fillId="0" borderId="0"/>
    <xf numFmtId="0" fontId="1" fillId="0" borderId="0"/>
    <xf numFmtId="0" fontId="1" fillId="0" borderId="0"/>
    <xf numFmtId="0" fontId="1" fillId="0" borderId="0"/>
    <xf numFmtId="0" fontId="53" fillId="0" borderId="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50" fillId="0" borderId="0">
      <alignment vertical="top"/>
    </xf>
    <xf numFmtId="0" fontId="122" fillId="0" borderId="0"/>
    <xf numFmtId="0" fontId="2"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2" fillId="0" borderId="0">
      <alignment horizontal="left" wrapText="1"/>
    </xf>
    <xf numFmtId="0" fontId="53" fillId="0" borderId="0"/>
    <xf numFmtId="0" fontId="53" fillId="0" borderId="0"/>
    <xf numFmtId="0" fontId="53" fillId="0" borderId="0"/>
    <xf numFmtId="0" fontId="122" fillId="0" borderId="0"/>
    <xf numFmtId="0" fontId="53" fillId="0" borderId="0"/>
    <xf numFmtId="0" fontId="53" fillId="0" borderId="0"/>
    <xf numFmtId="0" fontId="53" fillId="0" borderId="0"/>
    <xf numFmtId="0" fontId="125" fillId="0" borderId="0"/>
    <xf numFmtId="0" fontId="53" fillId="0" borderId="0"/>
    <xf numFmtId="0" fontId="12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2" fillId="0" borderId="0"/>
    <xf numFmtId="0" fontId="1"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53" fillId="0" borderId="0"/>
    <xf numFmtId="0" fontId="1" fillId="0" borderId="0"/>
    <xf numFmtId="0" fontId="53" fillId="0" borderId="0"/>
    <xf numFmtId="0" fontId="53" fillId="0" borderId="0"/>
    <xf numFmtId="0" fontId="2" fillId="0" borderId="0"/>
    <xf numFmtId="0" fontId="122" fillId="0" borderId="0"/>
    <xf numFmtId="0" fontId="122" fillId="0" borderId="0"/>
    <xf numFmtId="0" fontId="1" fillId="0" borderId="0"/>
    <xf numFmtId="0" fontId="5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1" fillId="0" borderId="0"/>
    <xf numFmtId="0" fontId="53"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2" fillId="0" borderId="0"/>
    <xf numFmtId="0" fontId="1" fillId="0" borderId="0"/>
    <xf numFmtId="0" fontId="50" fillId="0" borderId="0"/>
    <xf numFmtId="0" fontId="3" fillId="0" borderId="0"/>
    <xf numFmtId="0" fontId="3" fillId="0" borderId="0"/>
    <xf numFmtId="0" fontId="3" fillId="0" borderId="0"/>
    <xf numFmtId="0" fontId="53" fillId="0" borderId="0"/>
    <xf numFmtId="0" fontId="53" fillId="0" borderId="0"/>
    <xf numFmtId="0" fontId="53" fillId="0" borderId="0"/>
    <xf numFmtId="0" fontId="125"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125" fillId="0" borderId="0"/>
    <xf numFmtId="0" fontId="2" fillId="0" borderId="0"/>
    <xf numFmtId="0" fontId="2" fillId="0" borderId="0"/>
    <xf numFmtId="0" fontId="53" fillId="0" borderId="0"/>
    <xf numFmtId="0" fontId="53" fillId="0" borderId="0"/>
    <xf numFmtId="0" fontId="124" fillId="0" borderId="0"/>
    <xf numFmtId="0" fontId="2"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2" fillId="0" borderId="0"/>
    <xf numFmtId="0" fontId="2"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1" fillId="0" borderId="0"/>
    <xf numFmtId="0" fontId="1" fillId="0" borderId="0"/>
    <xf numFmtId="0" fontId="1" fillId="0" borderId="0"/>
    <xf numFmtId="0" fontId="53" fillId="0" borderId="0"/>
    <xf numFmtId="0" fontId="127" fillId="0" borderId="0"/>
    <xf numFmtId="0" fontId="1" fillId="0" borderId="0"/>
    <xf numFmtId="0" fontId="2" fillId="0" borderId="0"/>
    <xf numFmtId="0" fontId="53" fillId="0" borderId="0"/>
    <xf numFmtId="0" fontId="53" fillId="0" borderId="0"/>
    <xf numFmtId="0" fontId="2" fillId="0" borderId="0"/>
    <xf numFmtId="0" fontId="12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2" fillId="0" borderId="0"/>
    <xf numFmtId="0" fontId="2" fillId="0" borderId="0"/>
    <xf numFmtId="0" fontId="2" fillId="0" borderId="0"/>
    <xf numFmtId="0" fontId="53" fillId="0" borderId="0"/>
    <xf numFmtId="0" fontId="53" fillId="0" borderId="0"/>
    <xf numFmtId="0" fontId="122" fillId="0" borderId="0"/>
    <xf numFmtId="0" fontId="2" fillId="0" borderId="0"/>
    <xf numFmtId="0" fontId="126"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1"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 fillId="0" borderId="0"/>
    <xf numFmtId="0" fontId="128" fillId="0" borderId="0"/>
    <xf numFmtId="0" fontId="53" fillId="0" borderId="0"/>
    <xf numFmtId="0" fontId="53" fillId="0" borderId="0"/>
    <xf numFmtId="0" fontId="53" fillId="0" borderId="0"/>
    <xf numFmtId="0" fontId="53" fillId="0" borderId="0"/>
    <xf numFmtId="0" fontId="2" fillId="0" borderId="0"/>
    <xf numFmtId="0" fontId="53" fillId="0" borderId="0"/>
    <xf numFmtId="0" fontId="53" fillId="0" borderId="0"/>
    <xf numFmtId="0" fontId="2" fillId="0" borderId="0"/>
    <xf numFmtId="0" fontId="124" fillId="0" borderId="0"/>
    <xf numFmtId="0" fontId="124" fillId="0" borderId="0"/>
    <xf numFmtId="0" fontId="2" fillId="0" borderId="0"/>
    <xf numFmtId="0" fontId="53" fillId="0" borderId="0"/>
    <xf numFmtId="0" fontId="53" fillId="0" borderId="0"/>
    <xf numFmtId="0" fontId="124" fillId="0" borderId="0"/>
    <xf numFmtId="0" fontId="124" fillId="0" borderId="0"/>
    <xf numFmtId="0" fontId="53" fillId="0" borderId="0"/>
    <xf numFmtId="0" fontId="53" fillId="0" borderId="0"/>
    <xf numFmtId="0" fontId="1" fillId="0" borderId="0"/>
    <xf numFmtId="0" fontId="1" fillId="0" borderId="0"/>
    <xf numFmtId="0" fontId="1" fillId="0" borderId="0"/>
    <xf numFmtId="0" fontId="1" fillId="0" borderId="0"/>
    <xf numFmtId="0" fontId="2" fillId="0" borderId="0"/>
    <xf numFmtId="0" fontId="2" fillId="0" borderId="0"/>
    <xf numFmtId="0" fontId="53" fillId="0" borderId="0"/>
    <xf numFmtId="0" fontId="53" fillId="0" borderId="0"/>
    <xf numFmtId="0" fontId="2" fillId="0" borderId="0"/>
    <xf numFmtId="0" fontId="2" fillId="0" borderId="0"/>
    <xf numFmtId="0" fontId="2" fillId="0" borderId="0"/>
    <xf numFmtId="0" fontId="124" fillId="0" borderId="0"/>
    <xf numFmtId="0" fontId="2" fillId="0" borderId="0"/>
    <xf numFmtId="0" fontId="125" fillId="0" borderId="0"/>
    <xf numFmtId="0" fontId="124" fillId="0" borderId="0"/>
    <xf numFmtId="0" fontId="125" fillId="0" borderId="0"/>
    <xf numFmtId="0" fontId="1" fillId="0" borderId="0"/>
    <xf numFmtId="0" fontId="124" fillId="0" borderId="0"/>
    <xf numFmtId="0" fontId="2" fillId="0" borderId="0"/>
    <xf numFmtId="0" fontId="2" fillId="17" borderId="24"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1" fillId="32" borderId="30" applyNumberFormat="0" applyFont="0" applyAlignment="0" applyProtection="0"/>
    <xf numFmtId="0" fontId="1" fillId="32" borderId="30"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125" fillId="17" borderId="24" applyNumberFormat="0" applyFont="0" applyAlignment="0" applyProtection="0"/>
    <xf numFmtId="0" fontId="2" fillId="17" borderId="33" applyNumberFormat="0" applyFont="0" applyAlignment="0" applyProtection="0"/>
    <xf numFmtId="0" fontId="2" fillId="17" borderId="24"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24" applyNumberFormat="0" applyFont="0" applyAlignment="0" applyProtection="0"/>
    <xf numFmtId="0" fontId="2" fillId="17" borderId="24" applyNumberFormat="0" applyFont="0" applyAlignment="0" applyProtection="0"/>
    <xf numFmtId="0" fontId="53" fillId="32" borderId="30"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53" fillId="32" borderId="30" applyNumberFormat="0" applyFont="0" applyAlignment="0" applyProtection="0"/>
    <xf numFmtId="0" fontId="53" fillId="32" borderId="30" applyNumberFormat="0" applyFont="0" applyAlignment="0" applyProtection="0"/>
    <xf numFmtId="0" fontId="53" fillId="17" borderId="24" applyNumberFormat="0" applyFont="0" applyAlignment="0" applyProtection="0"/>
    <xf numFmtId="0" fontId="53" fillId="32" borderId="30"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2" fillId="17" borderId="33" applyNumberFormat="0" applyFont="0" applyAlignment="0" applyProtection="0"/>
    <xf numFmtId="0" fontId="1" fillId="32" borderId="30" applyNumberFormat="0" applyFont="0" applyAlignment="0" applyProtection="0"/>
    <xf numFmtId="0" fontId="53" fillId="32" borderId="30" applyNumberFormat="0" applyFont="0" applyAlignment="0" applyProtection="0"/>
    <xf numFmtId="0" fontId="2" fillId="17" borderId="33" applyNumberFormat="0" applyFont="0" applyAlignment="0" applyProtection="0"/>
    <xf numFmtId="0" fontId="53" fillId="17" borderId="24" applyNumberFormat="0" applyFont="0" applyAlignment="0" applyProtection="0"/>
    <xf numFmtId="0" fontId="2" fillId="17" borderId="33" applyNumberFormat="0" applyFont="0" applyAlignment="0" applyProtection="0"/>
    <xf numFmtId="0" fontId="125" fillId="17" borderId="24" applyNumberFormat="0" applyFont="0" applyAlignment="0" applyProtection="0"/>
    <xf numFmtId="3" fontId="2" fillId="86" borderId="15" applyFont="0">
      <alignment horizontal="right" vertical="center"/>
      <protection locked="0"/>
    </xf>
    <xf numFmtId="178" fontId="2" fillId="86" borderId="15" applyFont="0">
      <alignment horizontal="right" vertical="center"/>
      <protection locked="0"/>
    </xf>
    <xf numFmtId="10" fontId="2" fillId="86" borderId="15" applyFont="0">
      <alignment horizontal="right" vertical="center"/>
      <protection locked="0"/>
    </xf>
    <xf numFmtId="9" fontId="2" fillId="86" borderId="15" applyFont="0">
      <alignment horizontal="right" vertical="center"/>
      <protection locked="0"/>
    </xf>
    <xf numFmtId="170" fontId="2" fillId="86" borderId="15" applyFont="0">
      <alignment horizontal="right" vertical="center"/>
      <protection locked="0"/>
    </xf>
    <xf numFmtId="168" fontId="2" fillId="86" borderId="40" applyFont="0">
      <alignment horizontal="right" vertical="center"/>
      <protection locked="0"/>
    </xf>
    <xf numFmtId="168" fontId="2" fillId="86" borderId="40" applyFont="0">
      <alignment horizontal="right" vertical="center"/>
      <protection locked="0"/>
    </xf>
    <xf numFmtId="0" fontId="2" fillId="86" borderId="15" applyFont="0">
      <alignment horizontal="center" vertical="center" wrapText="1"/>
      <protection locked="0"/>
    </xf>
    <xf numFmtId="0" fontId="2" fillId="86" borderId="15" applyNumberFormat="0" applyFont="0">
      <alignment horizontal="center" vertical="center" wrapText="1"/>
      <protection locked="0"/>
    </xf>
    <xf numFmtId="0" fontId="121" fillId="0" borderId="42" applyNumberFormat="0" applyFill="0" applyAlignment="0" applyProtection="0"/>
    <xf numFmtId="0" fontId="121" fillId="0" borderId="42" applyNumberFormat="0" applyFill="0" applyAlignment="0" applyProtection="0"/>
    <xf numFmtId="0" fontId="121" fillId="0" borderId="42" applyNumberFormat="0" applyFill="0" applyAlignment="0" applyProtection="0"/>
    <xf numFmtId="0" fontId="81" fillId="77" borderId="32" applyNumberFormat="0" applyAlignment="0" applyProtection="0"/>
    <xf numFmtId="0" fontId="129"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129" fillId="77" borderId="32" applyNumberFormat="0" applyAlignment="0" applyProtection="0"/>
    <xf numFmtId="0" fontId="129" fillId="77" borderId="32" applyNumberFormat="0" applyAlignment="0" applyProtection="0"/>
    <xf numFmtId="0" fontId="130" fillId="30" borderId="27"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13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35"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3" fontId="2" fillId="87" borderId="15" applyFont="0">
      <alignment horizontal="right" vertical="center"/>
      <protection locked="0"/>
    </xf>
    <xf numFmtId="0" fontId="77" fillId="57" borderId="0" applyNumberFormat="0" applyBorder="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81" fillId="77" borderId="32" applyNumberFormat="0" applyAlignment="0" applyProtection="0"/>
    <xf numFmtId="0" fontId="132" fillId="85" borderId="0" applyNumberFormat="0" applyBorder="0" applyAlignment="0" applyProtection="0"/>
    <xf numFmtId="186" fontId="2" fillId="23" borderId="15" applyFont="0">
      <alignment horizontal="center" vertical="center"/>
    </xf>
    <xf numFmtId="3" fontId="2" fillId="23" borderId="15" applyFont="0">
      <alignment horizontal="right" vertical="center"/>
    </xf>
    <xf numFmtId="187" fontId="2" fillId="23" borderId="15" applyFont="0">
      <alignment horizontal="right" vertical="center"/>
    </xf>
    <xf numFmtId="178" fontId="2" fillId="23" borderId="15" applyFont="0">
      <alignment horizontal="right" vertical="center"/>
    </xf>
    <xf numFmtId="10" fontId="2" fillId="23" borderId="15" applyFont="0">
      <alignment horizontal="right" vertical="center"/>
    </xf>
    <xf numFmtId="9" fontId="2" fillId="23" borderId="15" applyFont="0">
      <alignment horizontal="right" vertical="center"/>
    </xf>
    <xf numFmtId="188" fontId="2" fillId="23" borderId="15" applyFont="0">
      <alignment horizontal="center" vertical="center" wrapText="1"/>
    </xf>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2" fillId="0" borderId="0"/>
    <xf numFmtId="0" fontId="2" fillId="0" borderId="0"/>
    <xf numFmtId="0" fontId="133" fillId="0" borderId="0"/>
    <xf numFmtId="0" fontId="53" fillId="0" borderId="0"/>
    <xf numFmtId="177" fontId="2" fillId="88" borderId="15" applyFont="0">
      <alignment vertical="center"/>
    </xf>
    <xf numFmtId="1" fontId="2" fillId="88" borderId="15" applyFont="0">
      <alignment horizontal="right" vertical="center"/>
    </xf>
    <xf numFmtId="172" fontId="2" fillId="88" borderId="15" applyFont="0">
      <alignment vertical="center"/>
    </xf>
    <xf numFmtId="9" fontId="2" fillId="88" borderId="15" applyFont="0">
      <alignment horizontal="right" vertical="center"/>
    </xf>
    <xf numFmtId="170" fontId="2" fillId="88" borderId="15" applyFont="0">
      <alignment horizontal="right" vertical="center"/>
    </xf>
    <xf numFmtId="10" fontId="2" fillId="88" borderId="15" applyFont="0">
      <alignment horizontal="right" vertical="center"/>
    </xf>
    <xf numFmtId="0" fontId="2" fillId="88" borderId="15" applyFont="0">
      <alignment horizontal="center" vertical="center" wrapText="1"/>
    </xf>
    <xf numFmtId="49" fontId="2" fillId="88" borderId="15" applyFont="0">
      <alignment vertical="center"/>
    </xf>
    <xf numFmtId="172" fontId="2" fillId="89" borderId="15" applyFont="0">
      <alignment vertical="center"/>
    </xf>
    <xf numFmtId="9" fontId="2" fillId="89" borderId="15" applyFont="0">
      <alignment horizontal="right" vertical="center"/>
    </xf>
    <xf numFmtId="177" fontId="2" fillId="90" borderId="15">
      <alignment vertical="center"/>
    </xf>
    <xf numFmtId="172" fontId="2" fillId="91" borderId="15" applyFont="0">
      <alignment horizontal="right" vertical="center"/>
    </xf>
    <xf numFmtId="1" fontId="2" fillId="91" borderId="15" applyFont="0">
      <alignment horizontal="right" vertical="center"/>
    </xf>
    <xf numFmtId="172" fontId="2" fillId="91" borderId="15" applyFont="0">
      <alignment vertical="center"/>
    </xf>
    <xf numFmtId="178" fontId="2" fillId="91" borderId="15" applyFont="0">
      <alignment vertical="center"/>
    </xf>
    <xf numFmtId="10" fontId="2" fillId="91" borderId="15" applyFont="0">
      <alignment horizontal="right" vertical="center"/>
    </xf>
    <xf numFmtId="9" fontId="2" fillId="91" borderId="15" applyFont="0">
      <alignment horizontal="right" vertical="center"/>
    </xf>
    <xf numFmtId="170" fontId="2" fillId="91" borderId="15" applyFont="0">
      <alignment horizontal="right" vertical="center"/>
    </xf>
    <xf numFmtId="10" fontId="2" fillId="91" borderId="14" applyFont="0">
      <alignment horizontal="right" vertical="center"/>
    </xf>
    <xf numFmtId="0" fontId="2" fillId="91" borderId="15" applyFont="0">
      <alignment horizontal="center" vertical="center" wrapText="1"/>
    </xf>
    <xf numFmtId="49" fontId="2" fillId="91" borderId="15" applyFont="0">
      <alignment vertical="center"/>
    </xf>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43" fillId="77" borderId="19" applyNumberFormat="0" applyAlignment="0" applyProtection="0"/>
    <xf numFmtId="0" fontId="134" fillId="79" borderId="0"/>
    <xf numFmtId="0" fontId="22" fillId="79" borderId="0">
      <alignment horizontal="left"/>
    </xf>
    <xf numFmtId="0" fontId="42" fillId="0" borderId="0" applyNumberFormat="0" applyFill="0" applyBorder="0" applyAlignment="0" applyProtection="0"/>
    <xf numFmtId="0" fontId="51" fillId="0" borderId="0" applyNumberFormat="0" applyFill="0" applyBorder="0" applyAlignment="0" applyProtection="0"/>
    <xf numFmtId="0" fontId="135" fillId="0" borderId="0" applyNumberFormat="0" applyFill="0" applyBorder="0" applyAlignment="0" applyProtection="0"/>
    <xf numFmtId="0" fontId="88" fillId="0" borderId="0" applyNumberFormat="0" applyFill="0" applyBorder="0" applyAlignment="0" applyProtection="0"/>
    <xf numFmtId="0" fontId="61" fillId="0" borderId="0" applyNumberFormat="0" applyFill="0" applyBorder="0" applyAlignment="0" applyProtection="0"/>
    <xf numFmtId="0" fontId="88" fillId="0" borderId="0" applyNumberFormat="0" applyFill="0" applyBorder="0" applyAlignment="0" applyProtection="0"/>
    <xf numFmtId="0" fontId="89" fillId="0" borderId="35" applyNumberFormat="0" applyFill="0" applyAlignment="0" applyProtection="0"/>
    <xf numFmtId="0" fontId="90" fillId="0" borderId="22"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91" fillId="0" borderId="36" applyNumberFormat="0" applyFill="0" applyAlignment="0" applyProtection="0"/>
    <xf numFmtId="0" fontId="88" fillId="0" borderId="0" applyNumberFormat="0" applyFill="0" applyBorder="0" applyAlignment="0" applyProtection="0"/>
    <xf numFmtId="0" fontId="136" fillId="0" borderId="42" applyNumberFormat="0" applyFill="0" applyAlignment="0" applyProtection="0"/>
    <xf numFmtId="0" fontId="136" fillId="0" borderId="42" applyNumberFormat="0" applyFill="0" applyAlignment="0" applyProtection="0"/>
    <xf numFmtId="0" fontId="136" fillId="0" borderId="42" applyNumberFormat="0" applyFill="0" applyAlignment="0" applyProtection="0"/>
    <xf numFmtId="0" fontId="121" fillId="0" borderId="42" applyNumberFormat="0" applyFill="0" applyAlignment="0" applyProtection="0"/>
    <xf numFmtId="0" fontId="42" fillId="0" borderId="0" applyNumberFormat="0" applyFill="0" applyBorder="0" applyAlignment="0" applyProtection="0"/>
    <xf numFmtId="0" fontId="87" fillId="0" borderId="0" applyNumberFormat="0" applyFill="0" applyBorder="0" applyAlignment="0" applyProtection="0"/>
    <xf numFmtId="0" fontId="2" fillId="0" borderId="0"/>
    <xf numFmtId="0" fontId="2" fillId="0" borderId="0"/>
    <xf numFmtId="0" fontId="2" fillId="0" borderId="0"/>
    <xf numFmtId="0" fontId="135" fillId="0" borderId="0" applyNumberFormat="0" applyFill="0" applyBorder="0" applyAlignment="0" applyProtection="0"/>
    <xf numFmtId="0" fontId="135" fillId="0" borderId="0" applyNumberFormat="0" applyFill="0" applyBorder="0" applyAlignment="0" applyProtection="0"/>
  </cellStyleXfs>
  <cellXfs count="17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8" fillId="8"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68" fontId="8" fillId="0" borderId="0" xfId="0" quotePrefix="1" applyNumberFormat="1" applyFont="1" applyFill="1" applyBorder="1" applyAlignment="1">
      <alignment horizontal="center" vertical="center" wrapText="1"/>
    </xf>
    <xf numFmtId="178" fontId="8" fillId="0" borderId="0" xfId="0" applyNumberFormat="1" applyFont="1" applyFill="1" applyBorder="1" applyAlignment="1">
      <alignment horizontal="center" vertical="center" wrapText="1"/>
    </xf>
    <xf numFmtId="171"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168" fontId="8" fillId="0" borderId="0" xfId="1" applyNumberFormat="1" applyFont="1" applyFill="1" applyBorder="1" applyAlignment="1">
      <alignment horizontal="center" vertical="center" wrapText="1"/>
    </xf>
    <xf numFmtId="168" fontId="8" fillId="0" borderId="0" xfId="0" applyNumberFormat="1" applyFont="1" applyFill="1" applyBorder="1" applyAlignment="1">
      <alignment horizontal="center" vertical="center" wrapText="1"/>
    </xf>
    <xf numFmtId="168" fontId="26" fillId="0" borderId="0" xfId="1" applyNumberFormat="1" applyFont="1" applyFill="1" applyBorder="1" applyAlignment="1">
      <alignment horizontal="center" vertical="center" wrapText="1"/>
    </xf>
    <xf numFmtId="168" fontId="0" fillId="0" borderId="0" xfId="1" applyNumberFormat="1" applyFont="1" applyFill="1" applyBorder="1" applyAlignment="1">
      <alignment horizontal="center" vertical="center" wrapText="1"/>
    </xf>
    <xf numFmtId="168" fontId="8" fillId="0" borderId="0" xfId="1"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24" fillId="9" borderId="0" xfId="116" applyFont="1" applyFill="1" applyBorder="1" applyAlignment="1">
      <alignment horizontal="center"/>
    </xf>
    <xf numFmtId="0" fontId="24" fillId="9" borderId="0" xfId="116" applyFont="1" applyFill="1" applyAlignment="1"/>
    <xf numFmtId="3"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3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9" fontId="8" fillId="0" borderId="0" xfId="1" applyFont="1" applyFill="1" applyBorder="1" applyAlignment="1">
      <alignment horizontal="center" vertical="center" wrapText="1"/>
    </xf>
    <xf numFmtId="168" fontId="8" fillId="0" borderId="0" xfId="1" applyNumberFormat="1" applyFont="1" applyFill="1" applyBorder="1" applyAlignment="1">
      <alignment horizontal="center" vertical="center" wrapText="1"/>
    </xf>
    <xf numFmtId="168" fontId="0" fillId="0" borderId="0" xfId="1" applyNumberFormat="1" applyFont="1" applyAlignment="1">
      <alignment horizontal="center" vertical="center" wrapText="1"/>
    </xf>
    <xf numFmtId="168" fontId="8" fillId="0" borderId="0" xfId="0" applyNumberFormat="1" applyFont="1" applyFill="1" applyBorder="1" applyAlignment="1">
      <alignment horizontal="center" vertical="center" wrapText="1"/>
    </xf>
    <xf numFmtId="168" fontId="0" fillId="0" borderId="0" xfId="0" applyNumberFormat="1" applyAlignment="1">
      <alignment horizontal="center" vertical="center" wrapText="1"/>
    </xf>
    <xf numFmtId="168" fontId="0" fillId="0" borderId="0" xfId="1" applyNumberFormat="1" applyFont="1" applyFill="1" applyBorder="1" applyAlignment="1">
      <alignment horizontal="center" vertical="center" wrapText="1"/>
    </xf>
  </cellXfs>
  <cellStyles count="2515">
    <cellStyle name="%" xfId="260"/>
    <cellStyle name="% 2" xfId="261"/>
    <cellStyle name="_R5" xfId="262"/>
    <cellStyle name="_RO 2009-SEP (ENVIO AVANCE)" xfId="263"/>
    <cellStyle name="=C:\WINNT35\SYSTEM32\COMMAND.COM" xfId="264"/>
    <cellStyle name="20% - 1. jelölőszín" xfId="265"/>
    <cellStyle name="20% - 1. jelölőszín 2" xfId="266"/>
    <cellStyle name="20% - 1. jelölőszín 2 2" xfId="267"/>
    <cellStyle name="20% - 1. jelölőszín 2 2 2" xfId="268"/>
    <cellStyle name="20% - 1. jelölőszín 2 2 3" xfId="269"/>
    <cellStyle name="20% - 1. jelölőszín 2 3" xfId="270"/>
    <cellStyle name="20% - 1. jelölőszín 2 4" xfId="271"/>
    <cellStyle name="20% - 1. jelölőszín 3" xfId="272"/>
    <cellStyle name="20% - 1. jelölőszín 3 2" xfId="273"/>
    <cellStyle name="20% - 1. jelölőszín 3 3" xfId="274"/>
    <cellStyle name="20% - 1. jelölőszín 4" xfId="275"/>
    <cellStyle name="20% - 1. jelölőszín 5" xfId="276"/>
    <cellStyle name="20% - 1. jelölőszín_20130128_ITS on reporting_Annex I_CA" xfId="277"/>
    <cellStyle name="20% - 2. jelölőszín" xfId="278"/>
    <cellStyle name="20% - 2. jelölőszín 2" xfId="279"/>
    <cellStyle name="20% - 2. jelölőszín 2 2" xfId="280"/>
    <cellStyle name="20% - 2. jelölőszín 2 2 2" xfId="281"/>
    <cellStyle name="20% - 2. jelölőszín 2 2 3" xfId="282"/>
    <cellStyle name="20% - 2. jelölőszín 2 3" xfId="283"/>
    <cellStyle name="20% - 2. jelölőszín 2 4" xfId="284"/>
    <cellStyle name="20% - 2. jelölőszín 3" xfId="285"/>
    <cellStyle name="20% - 2. jelölőszín 3 2" xfId="286"/>
    <cellStyle name="20% - 2. jelölőszín 3 3" xfId="287"/>
    <cellStyle name="20% - 2. jelölőszín 4" xfId="288"/>
    <cellStyle name="20% - 2. jelölőszín 5" xfId="289"/>
    <cellStyle name="20% - 2. jelölőszín_20130128_ITS on reporting_Annex I_CA" xfId="290"/>
    <cellStyle name="20% - 3. jelölőszín" xfId="291"/>
    <cellStyle name="20% - 3. jelölőszín 2" xfId="292"/>
    <cellStyle name="20% - 3. jelölőszín 2 2" xfId="293"/>
    <cellStyle name="20% - 3. jelölőszín 2 2 2" xfId="294"/>
    <cellStyle name="20% - 3. jelölőszín 2 2 3" xfId="295"/>
    <cellStyle name="20% - 3. jelölőszín 2 3" xfId="296"/>
    <cellStyle name="20% - 3. jelölőszín 2 4" xfId="297"/>
    <cellStyle name="20% - 3. jelölőszín 3" xfId="298"/>
    <cellStyle name="20% - 3. jelölőszín 3 2" xfId="299"/>
    <cellStyle name="20% - 3. jelölőszín 3 3" xfId="300"/>
    <cellStyle name="20% - 3. jelölőszín 4" xfId="301"/>
    <cellStyle name="20% - 3. jelölőszín 5" xfId="302"/>
    <cellStyle name="20% - 3. jelölőszín_20130128_ITS on reporting_Annex I_CA" xfId="303"/>
    <cellStyle name="20% - 4. jelölőszín" xfId="304"/>
    <cellStyle name="20% - 4. jelölőszín 2" xfId="305"/>
    <cellStyle name="20% - 4. jelölőszín 2 2" xfId="306"/>
    <cellStyle name="20% - 4. jelölőszín 2 2 2" xfId="307"/>
    <cellStyle name="20% - 4. jelölőszín 2 2 3" xfId="308"/>
    <cellStyle name="20% - 4. jelölőszín 2 3" xfId="309"/>
    <cellStyle name="20% - 4. jelölőszín 2 4" xfId="310"/>
    <cellStyle name="20% - 4. jelölőszín 3" xfId="311"/>
    <cellStyle name="20% - 4. jelölőszín 3 2" xfId="312"/>
    <cellStyle name="20% - 4. jelölőszín 3 3" xfId="313"/>
    <cellStyle name="20% - 4. jelölőszín 4" xfId="314"/>
    <cellStyle name="20% - 4. jelölőszín 5" xfId="315"/>
    <cellStyle name="20% - 4. jelölőszín_20130128_ITS on reporting_Annex I_CA" xfId="316"/>
    <cellStyle name="20% - 5. jelölőszín" xfId="317"/>
    <cellStyle name="20% - 5. jelölőszín 2" xfId="318"/>
    <cellStyle name="20% - 5. jelölőszín 2 2" xfId="319"/>
    <cellStyle name="20% - 5. jelölőszín 2 2 2" xfId="320"/>
    <cellStyle name="20% - 5. jelölőszín 2 2 3" xfId="321"/>
    <cellStyle name="20% - 5. jelölőszín 2 3" xfId="322"/>
    <cellStyle name="20% - 5. jelölőszín 2 4" xfId="323"/>
    <cellStyle name="20% - 5. jelölőszín 3" xfId="324"/>
    <cellStyle name="20% - 5. jelölőszín 3 2" xfId="325"/>
    <cellStyle name="20% - 5. jelölőszín 3 3" xfId="326"/>
    <cellStyle name="20% - 5. jelölőszín 4" xfId="327"/>
    <cellStyle name="20% - 5. jelölőszín 5" xfId="328"/>
    <cellStyle name="20% - 5. jelölőszín_20130128_ITS on reporting_Annex I_CA" xfId="329"/>
    <cellStyle name="20% - 6. jelölőszín" xfId="330"/>
    <cellStyle name="20% - 6. jelölőszín 2" xfId="331"/>
    <cellStyle name="20% - 6. jelölőszín 2 2" xfId="332"/>
    <cellStyle name="20% - 6. jelölőszín 2 2 2" xfId="333"/>
    <cellStyle name="20% - 6. jelölőszín 2 2 3" xfId="334"/>
    <cellStyle name="20% - 6. jelölőszín 2 3" xfId="335"/>
    <cellStyle name="20% - 6. jelölőszín 2 4" xfId="336"/>
    <cellStyle name="20% - 6. jelölőszín 3" xfId="337"/>
    <cellStyle name="20% - 6. jelölőszín 3 2" xfId="338"/>
    <cellStyle name="20% - 6. jelölőszín 3 3" xfId="339"/>
    <cellStyle name="20% - 6. jelölőszín 4" xfId="340"/>
    <cellStyle name="20% - 6. jelölőszín 5" xfId="341"/>
    <cellStyle name="20% - 6. jelölőszín_20130128_ITS on reporting_Annex I_CA" xfId="342"/>
    <cellStyle name="20% - Accent1" xfId="343"/>
    <cellStyle name="20% - Accent1 2" xfId="344"/>
    <cellStyle name="20% - Accent1 3" xfId="345"/>
    <cellStyle name="20% - Accent1 4" xfId="346"/>
    <cellStyle name="20% - Accent1 5" xfId="347"/>
    <cellStyle name="20% - Accent1_43" xfId="348"/>
    <cellStyle name="20% - Accent2" xfId="349"/>
    <cellStyle name="20% - Accent2 2" xfId="350"/>
    <cellStyle name="20% - Accent2 3" xfId="351"/>
    <cellStyle name="20% - Accent2 4" xfId="352"/>
    <cellStyle name="20% - Accent2 5" xfId="353"/>
    <cellStyle name="20% - Accent2_43" xfId="354"/>
    <cellStyle name="20% - Accent3" xfId="355"/>
    <cellStyle name="20% - Accent3 2" xfId="356"/>
    <cellStyle name="20% - Accent3 3" xfId="357"/>
    <cellStyle name="20% - Accent3 4" xfId="358"/>
    <cellStyle name="20% - Accent3 5" xfId="359"/>
    <cellStyle name="20% - Accent4" xfId="360"/>
    <cellStyle name="20% - Accent4 2" xfId="361"/>
    <cellStyle name="20% - Accent4 3" xfId="362"/>
    <cellStyle name="20% - Accent4 4" xfId="363"/>
    <cellStyle name="20% - Accent4 5" xfId="364"/>
    <cellStyle name="20% - Accent4_43" xfId="365"/>
    <cellStyle name="20% - Accent5" xfId="366"/>
    <cellStyle name="20% - Accent5 2" xfId="367"/>
    <cellStyle name="20% - Accent5 3" xfId="368"/>
    <cellStyle name="20% - Accent5 4" xfId="369"/>
    <cellStyle name="20% - Accent5 5" xfId="370"/>
    <cellStyle name="20% - Accent5_43" xfId="371"/>
    <cellStyle name="20% - Accent6" xfId="372"/>
    <cellStyle name="20% - Accent6 2" xfId="373"/>
    <cellStyle name="20% - Accent6 3" xfId="374"/>
    <cellStyle name="20% - Accent6 4" xfId="375"/>
    <cellStyle name="20% - Accent6 5" xfId="376"/>
    <cellStyle name="20% - Accent6_43" xfId="377"/>
    <cellStyle name="20% - Énfasis1 2" xfId="378"/>
    <cellStyle name="20% - Énfasis1 2 2" xfId="379"/>
    <cellStyle name="20% - Énfasis1 2 2 2" xfId="380"/>
    <cellStyle name="20% - Énfasis1 2 2 3" xfId="381"/>
    <cellStyle name="20% - Énfasis1 2 3" xfId="382"/>
    <cellStyle name="20% - Énfasis1 2 3 2" xfId="383"/>
    <cellStyle name="20% - Énfasis1 2 3_LR1MIR" xfId="384"/>
    <cellStyle name="20% - Énfasis1 2 4" xfId="385"/>
    <cellStyle name="20% - Énfasis1 2 5" xfId="386"/>
    <cellStyle name="20% - Énfasis1 2 6" xfId="387"/>
    <cellStyle name="20% - Énfasis1 3" xfId="388"/>
    <cellStyle name="20% - Énfasis1 3 2" xfId="389"/>
    <cellStyle name="20% - Énfasis1 3_LR1MIR" xfId="390"/>
    <cellStyle name="20% - Énfasis1 4" xfId="391"/>
    <cellStyle name="20% - Énfasis1 5" xfId="392"/>
    <cellStyle name="20% - Énfasis1 6" xfId="393"/>
    <cellStyle name="20% - Énfasis1 7" xfId="394"/>
    <cellStyle name="20% - Énfasis1 8" xfId="395"/>
    <cellStyle name="20% - Énfasis1 9" xfId="396"/>
    <cellStyle name="20% - Énfasis2 2" xfId="397"/>
    <cellStyle name="20% - Énfasis2 2 2" xfId="398"/>
    <cellStyle name="20% - Énfasis2 2 2 2" xfId="399"/>
    <cellStyle name="20% - Énfasis2 2 2 3" xfId="400"/>
    <cellStyle name="20% - Énfasis2 2 3" xfId="401"/>
    <cellStyle name="20% - Énfasis2 2 3 2" xfId="402"/>
    <cellStyle name="20% - Énfasis2 2 3_LR1MIR" xfId="403"/>
    <cellStyle name="20% - Énfasis2 2 4" xfId="404"/>
    <cellStyle name="20% - Énfasis2 2 5" xfId="405"/>
    <cellStyle name="20% - Énfasis2 2 6" xfId="406"/>
    <cellStyle name="20% - Énfasis2 3" xfId="407"/>
    <cellStyle name="20% - Énfasis2 3 2" xfId="408"/>
    <cellStyle name="20% - Énfasis2 3_LR1MIR" xfId="409"/>
    <cellStyle name="20% - Énfasis2 4" xfId="410"/>
    <cellStyle name="20% - Énfasis2 5" xfId="411"/>
    <cellStyle name="20% - Énfasis2 6" xfId="412"/>
    <cellStyle name="20% - Énfasis2 7" xfId="413"/>
    <cellStyle name="20% - Énfasis2 8" xfId="414"/>
    <cellStyle name="20% - Énfasis2 9" xfId="415"/>
    <cellStyle name="20% - Énfasis3 2" xfId="416"/>
    <cellStyle name="20% - Énfasis3 2 2" xfId="417"/>
    <cellStyle name="20% - Énfasis3 2 2 2" xfId="418"/>
    <cellStyle name="20% - Énfasis3 2 2 3" xfId="419"/>
    <cellStyle name="20% - Énfasis3 2 3" xfId="420"/>
    <cellStyle name="20% - Énfasis3 2 3 2" xfId="421"/>
    <cellStyle name="20% - Énfasis3 2 3_LR1MIR" xfId="422"/>
    <cellStyle name="20% - Énfasis3 2 4" xfId="423"/>
    <cellStyle name="20% - Énfasis3 2 5" xfId="424"/>
    <cellStyle name="20% - Énfasis3 2 6" xfId="425"/>
    <cellStyle name="20% - Énfasis3 3" xfId="426"/>
    <cellStyle name="20% - Énfasis3 3 2" xfId="427"/>
    <cellStyle name="20% - Énfasis3 3_LR1MIR" xfId="428"/>
    <cellStyle name="20% - Énfasis3 4" xfId="429"/>
    <cellStyle name="20% - Énfasis3 5" xfId="430"/>
    <cellStyle name="20% - Énfasis3 6" xfId="431"/>
    <cellStyle name="20% - Énfasis3 7" xfId="432"/>
    <cellStyle name="20% - Énfasis3 8" xfId="433"/>
    <cellStyle name="20% - Énfasis3 9" xfId="434"/>
    <cellStyle name="20% - Énfasis4 2" xfId="435"/>
    <cellStyle name="20% - Énfasis4 2 2" xfId="436"/>
    <cellStyle name="20% - Énfasis4 2 2 2" xfId="437"/>
    <cellStyle name="20% - Énfasis4 2 2 3" xfId="438"/>
    <cellStyle name="20% - Énfasis4 2 3" xfId="439"/>
    <cellStyle name="20% - Énfasis4 2 3 2" xfId="440"/>
    <cellStyle name="20% - Énfasis4 2 3_LR1MIR" xfId="441"/>
    <cellStyle name="20% - Énfasis4 2 4" xfId="442"/>
    <cellStyle name="20% - Énfasis4 2 5" xfId="443"/>
    <cellStyle name="20% - Énfasis4 2 6" xfId="444"/>
    <cellStyle name="20% - Énfasis4 3" xfId="445"/>
    <cellStyle name="20% - Énfasis4 3 2" xfId="446"/>
    <cellStyle name="20% - Énfasis4 3_LR1MIR" xfId="447"/>
    <cellStyle name="20% - Énfasis4 4" xfId="448"/>
    <cellStyle name="20% - Énfasis4 5" xfId="449"/>
    <cellStyle name="20% - Énfasis4 6" xfId="450"/>
    <cellStyle name="20% - Énfasis4 7" xfId="451"/>
    <cellStyle name="20% - Énfasis4 8" xfId="452"/>
    <cellStyle name="20% - Énfasis4 9" xfId="453"/>
    <cellStyle name="20% - Énfasis5 2" xfId="454"/>
    <cellStyle name="20% - Énfasis5 2 2" xfId="455"/>
    <cellStyle name="20% - Énfasis5 2 2 2" xfId="456"/>
    <cellStyle name="20% - Énfasis5 2 2 3" xfId="457"/>
    <cellStyle name="20% - Énfasis5 2 3" xfId="458"/>
    <cellStyle name="20% - Énfasis5 2 3 2" xfId="459"/>
    <cellStyle name="20% - Énfasis5 2 3_LR1MIR" xfId="460"/>
    <cellStyle name="20% - Énfasis5 2 4" xfId="461"/>
    <cellStyle name="20% - Énfasis5 2 5" xfId="462"/>
    <cellStyle name="20% - Énfasis5 2 6" xfId="463"/>
    <cellStyle name="20% - Énfasis5 3" xfId="464"/>
    <cellStyle name="20% - Énfasis5 3 2" xfId="465"/>
    <cellStyle name="20% - Énfasis5 3_LR1MIR" xfId="466"/>
    <cellStyle name="20% - Énfasis5 4" xfId="467"/>
    <cellStyle name="20% - Énfasis5 5" xfId="468"/>
    <cellStyle name="20% - Énfasis5 6" xfId="469"/>
    <cellStyle name="20% - Énfasis5 7" xfId="470"/>
    <cellStyle name="20% - Énfasis5 8" xfId="471"/>
    <cellStyle name="20% - Énfasis5 9" xfId="472"/>
    <cellStyle name="20% - Énfasis6 2" xfId="473"/>
    <cellStyle name="20% - Énfasis6 2 2" xfId="474"/>
    <cellStyle name="20% - Énfasis6 2 2 2" xfId="475"/>
    <cellStyle name="20% - Énfasis6 2 2 3" xfId="476"/>
    <cellStyle name="20% - Énfasis6 2 3" xfId="477"/>
    <cellStyle name="20% - Énfasis6 2 3 2" xfId="478"/>
    <cellStyle name="20% - Énfasis6 2 3_LR1MIR" xfId="479"/>
    <cellStyle name="20% - Énfasis6 2 4" xfId="480"/>
    <cellStyle name="20% - Énfasis6 2 5" xfId="481"/>
    <cellStyle name="20% - Énfasis6 2 6" xfId="482"/>
    <cellStyle name="20% - Énfasis6 3" xfId="483"/>
    <cellStyle name="20% - Énfasis6 3 2" xfId="484"/>
    <cellStyle name="20% - Énfasis6 3_LR1MIR" xfId="485"/>
    <cellStyle name="20% - Énfasis6 4" xfId="486"/>
    <cellStyle name="20% - Énfasis6 5" xfId="487"/>
    <cellStyle name="20% - Énfasis6 5 2" xfId="488"/>
    <cellStyle name="20% - Énfasis6 6" xfId="489"/>
    <cellStyle name="20% - Énfasis6 6 2" xfId="490"/>
    <cellStyle name="20% - Énfasis6 7" xfId="491"/>
    <cellStyle name="20% - Énfasis6 7 2" xfId="492"/>
    <cellStyle name="20% - Énfasis6 8" xfId="493"/>
    <cellStyle name="20% - Énfasis6 8 2" xfId="494"/>
    <cellStyle name="20% - Énfasis6 9" xfId="495"/>
    <cellStyle name="40% - 1. jelölőszín" xfId="496"/>
    <cellStyle name="40% - 1. jelölőszín 2" xfId="497"/>
    <cellStyle name="40% - 1. jelölőszín 2 2" xfId="498"/>
    <cellStyle name="40% - 1. jelölőszín 2 2 2" xfId="499"/>
    <cellStyle name="40% - 1. jelölőszín 2 2 3" xfId="500"/>
    <cellStyle name="40% - 1. jelölőszín 2 3" xfId="501"/>
    <cellStyle name="40% - 1. jelölőszín 2 4" xfId="502"/>
    <cellStyle name="40% - 1. jelölőszín 3" xfId="503"/>
    <cellStyle name="40% - 1. jelölőszín 3 2" xfId="504"/>
    <cellStyle name="40% - 1. jelölőszín 3 3" xfId="505"/>
    <cellStyle name="40% - 1. jelölőszín 4" xfId="506"/>
    <cellStyle name="40% - 1. jelölőszín 5" xfId="507"/>
    <cellStyle name="40% - 1. jelölőszín_20130128_ITS on reporting_Annex I_CA" xfId="508"/>
    <cellStyle name="40% - 2. jelölőszín" xfId="509"/>
    <cellStyle name="40% - 2. jelölőszín 2" xfId="510"/>
    <cellStyle name="40% - 2. jelölőszín 2 2" xfId="511"/>
    <cellStyle name="40% - 2. jelölőszín 2 2 2" xfId="512"/>
    <cellStyle name="40% - 2. jelölőszín 2 2 3" xfId="513"/>
    <cellStyle name="40% - 2. jelölőszín 2 3" xfId="514"/>
    <cellStyle name="40% - 2. jelölőszín 2 4" xfId="515"/>
    <cellStyle name="40% - 2. jelölőszín 3" xfId="516"/>
    <cellStyle name="40% - 2. jelölőszín 3 2" xfId="517"/>
    <cellStyle name="40% - 2. jelölőszín 3 3" xfId="518"/>
    <cellStyle name="40% - 2. jelölőszín 4" xfId="519"/>
    <cellStyle name="40% - 2. jelölőszín 5" xfId="520"/>
    <cellStyle name="40% - 2. jelölőszín_20130128_ITS on reporting_Annex I_CA" xfId="521"/>
    <cellStyle name="40% - 3. jelölőszín" xfId="522"/>
    <cellStyle name="40% - 3. jelölőszín 2" xfId="523"/>
    <cellStyle name="40% - 3. jelölőszín 2 2" xfId="524"/>
    <cellStyle name="40% - 3. jelölőszín 2 2 2" xfId="525"/>
    <cellStyle name="40% - 3. jelölőszín 2 2 3" xfId="526"/>
    <cellStyle name="40% - 3. jelölőszín 2 3" xfId="527"/>
    <cellStyle name="40% - 3. jelölőszín 2 4" xfId="528"/>
    <cellStyle name="40% - 3. jelölőszín 3" xfId="529"/>
    <cellStyle name="40% - 3. jelölőszín 3 2" xfId="530"/>
    <cellStyle name="40% - 3. jelölőszín 3 3" xfId="531"/>
    <cellStyle name="40% - 3. jelölőszín 4" xfId="532"/>
    <cellStyle name="40% - 3. jelölőszín 5" xfId="533"/>
    <cellStyle name="40% - 3. jelölőszín_20130128_ITS on reporting_Annex I_CA" xfId="534"/>
    <cellStyle name="40% - 4. jelölőszín" xfId="535"/>
    <cellStyle name="40% - 4. jelölőszín 2" xfId="536"/>
    <cellStyle name="40% - 4. jelölőszín 2 2" xfId="537"/>
    <cellStyle name="40% - 4. jelölőszín 2 2 2" xfId="538"/>
    <cellStyle name="40% - 4. jelölőszín 2 2 3" xfId="539"/>
    <cellStyle name="40% - 4. jelölőszín 2 3" xfId="540"/>
    <cellStyle name="40% - 4. jelölőszín 2 4" xfId="541"/>
    <cellStyle name="40% - 4. jelölőszín 3" xfId="542"/>
    <cellStyle name="40% - 4. jelölőszín 3 2" xfId="543"/>
    <cellStyle name="40% - 4. jelölőszín 3 3" xfId="544"/>
    <cellStyle name="40% - 4. jelölőszín 4" xfId="545"/>
    <cellStyle name="40% - 4. jelölőszín 5" xfId="546"/>
    <cellStyle name="40% - 4. jelölőszín_20130128_ITS on reporting_Annex I_CA" xfId="547"/>
    <cellStyle name="40% - 5. jelölőszín" xfId="548"/>
    <cellStyle name="40% - 5. jelölőszín 2" xfId="549"/>
    <cellStyle name="40% - 5. jelölőszín 2 2" xfId="550"/>
    <cellStyle name="40% - 5. jelölőszín 2 2 2" xfId="551"/>
    <cellStyle name="40% - 5. jelölőszín 2 2 3" xfId="552"/>
    <cellStyle name="40% - 5. jelölőszín 2 3" xfId="553"/>
    <cellStyle name="40% - 5. jelölőszín 2 4" xfId="554"/>
    <cellStyle name="40% - 5. jelölőszín 3" xfId="555"/>
    <cellStyle name="40% - 5. jelölőszín 3 2" xfId="556"/>
    <cellStyle name="40% - 5. jelölőszín 3 3" xfId="557"/>
    <cellStyle name="40% - 5. jelölőszín 4" xfId="558"/>
    <cellStyle name="40% - 5. jelölőszín 5" xfId="559"/>
    <cellStyle name="40% - 5. jelölőszín_20130128_ITS on reporting_Annex I_CA" xfId="560"/>
    <cellStyle name="40% - 6. jelölőszín" xfId="561"/>
    <cellStyle name="40% - 6. jelölőszín 2" xfId="562"/>
    <cellStyle name="40% - 6. jelölőszín 2 2" xfId="563"/>
    <cellStyle name="40% - 6. jelölőszín 2 2 2" xfId="564"/>
    <cellStyle name="40% - 6. jelölőszín 2 2 3" xfId="565"/>
    <cellStyle name="40% - 6. jelölőszín 2 3" xfId="566"/>
    <cellStyle name="40% - 6. jelölőszín 2 4" xfId="567"/>
    <cellStyle name="40% - 6. jelölőszín 3" xfId="568"/>
    <cellStyle name="40% - 6. jelölőszín 3 2" xfId="569"/>
    <cellStyle name="40% - 6. jelölőszín 3 3" xfId="570"/>
    <cellStyle name="40% - 6. jelölőszín 4" xfId="571"/>
    <cellStyle name="40% - 6. jelölőszín 5" xfId="572"/>
    <cellStyle name="40% - 6. jelölőszín_20130128_ITS on reporting_Annex I_CA" xfId="573"/>
    <cellStyle name="40% - Accent1" xfId="574"/>
    <cellStyle name="40% - Accent1 2" xfId="575"/>
    <cellStyle name="40% - Accent1 3" xfId="576"/>
    <cellStyle name="40% - Accent1 4" xfId="577"/>
    <cellStyle name="40% - Accent1 5" xfId="578"/>
    <cellStyle name="40% - Accent1_43" xfId="579"/>
    <cellStyle name="40% - Accent2" xfId="580"/>
    <cellStyle name="40% - Accent2 2" xfId="581"/>
    <cellStyle name="40% - Accent2 3" xfId="582"/>
    <cellStyle name="40% - Accent2 4" xfId="583"/>
    <cellStyle name="40% - Accent2 5" xfId="584"/>
    <cellStyle name="40% - Accent2_43" xfId="585"/>
    <cellStyle name="40% - Accent3" xfId="586"/>
    <cellStyle name="40% - Accent3 2" xfId="587"/>
    <cellStyle name="40% - Accent3 3" xfId="588"/>
    <cellStyle name="40% - Accent3 4" xfId="589"/>
    <cellStyle name="40% - Accent3 5" xfId="590"/>
    <cellStyle name="40% - Accent4" xfId="591"/>
    <cellStyle name="40% - Accent4 2" xfId="592"/>
    <cellStyle name="40% - Accent4 3" xfId="593"/>
    <cellStyle name="40% - Accent4 4" xfId="594"/>
    <cellStyle name="40% - Accent4 5" xfId="595"/>
    <cellStyle name="40% - Accent4_43" xfId="596"/>
    <cellStyle name="40% - Accent5" xfId="597"/>
    <cellStyle name="40% - Accent5 2" xfId="598"/>
    <cellStyle name="40% - Accent5 3" xfId="599"/>
    <cellStyle name="40% - Accent5 4" xfId="600"/>
    <cellStyle name="40% - Accent5 5" xfId="601"/>
    <cellStyle name="40% - Accent5_43" xfId="602"/>
    <cellStyle name="40% - Accent6" xfId="603"/>
    <cellStyle name="40% - Accent6 2" xfId="604"/>
    <cellStyle name="40% - Accent6 3" xfId="605"/>
    <cellStyle name="40% - Accent6 4" xfId="606"/>
    <cellStyle name="40% - Accent6 5" xfId="607"/>
    <cellStyle name="40% - Accent6_43" xfId="608"/>
    <cellStyle name="40% - Énfasis1 2" xfId="609"/>
    <cellStyle name="40% - Énfasis1 2 2" xfId="610"/>
    <cellStyle name="40% - Énfasis1 2 2 2" xfId="611"/>
    <cellStyle name="40% - Énfasis1 2 2 3" xfId="612"/>
    <cellStyle name="40% - Énfasis1 2 3" xfId="613"/>
    <cellStyle name="40% - Énfasis1 2 3 2" xfId="614"/>
    <cellStyle name="40% - Énfasis1 2 3_LR1MIR" xfId="615"/>
    <cellStyle name="40% - Énfasis1 2 4" xfId="616"/>
    <cellStyle name="40% - Énfasis1 2 5" xfId="617"/>
    <cellStyle name="40% - Énfasis1 2 6" xfId="618"/>
    <cellStyle name="40% - Énfasis1 3" xfId="619"/>
    <cellStyle name="40% - Énfasis1 3 2" xfId="620"/>
    <cellStyle name="40% - Énfasis1 3_LR1MIR" xfId="621"/>
    <cellStyle name="40% - Énfasis1 4" xfId="622"/>
    <cellStyle name="40% - Énfasis1 5" xfId="623"/>
    <cellStyle name="40% - Énfasis1 6" xfId="624"/>
    <cellStyle name="40% - Énfasis1 7" xfId="625"/>
    <cellStyle name="40% - Énfasis1 8" xfId="626"/>
    <cellStyle name="40% - Énfasis1 9" xfId="627"/>
    <cellStyle name="40% - Énfasis2 2" xfId="628"/>
    <cellStyle name="40% - Énfasis2 2 2" xfId="629"/>
    <cellStyle name="40% - Énfasis2 2 2 2" xfId="630"/>
    <cellStyle name="40% - Énfasis2 2 2 3" xfId="631"/>
    <cellStyle name="40% - Énfasis2 2 3" xfId="632"/>
    <cellStyle name="40% - Énfasis2 2 3 2" xfId="633"/>
    <cellStyle name="40% - Énfasis2 2 3_LR1MIR" xfId="634"/>
    <cellStyle name="40% - Énfasis2 2 4" xfId="635"/>
    <cellStyle name="40% - Énfasis2 2 5" xfId="636"/>
    <cellStyle name="40% - Énfasis2 2 6" xfId="637"/>
    <cellStyle name="40% - Énfasis2 3" xfId="638"/>
    <cellStyle name="40% - Énfasis2 3 2" xfId="639"/>
    <cellStyle name="40% - Énfasis2 3_LR1MIR" xfId="640"/>
    <cellStyle name="40% - Énfasis2 4" xfId="641"/>
    <cellStyle name="40% - Énfasis2 5" xfId="642"/>
    <cellStyle name="40% - Énfasis2 6" xfId="643"/>
    <cellStyle name="40% - Énfasis2 7" xfId="644"/>
    <cellStyle name="40% - Énfasis2 8" xfId="645"/>
    <cellStyle name="40% - Énfasis2 9" xfId="646"/>
    <cellStyle name="40% - Énfasis3 2" xfId="647"/>
    <cellStyle name="40% - Énfasis3 2 2" xfId="648"/>
    <cellStyle name="40% - Énfasis3 2 2 2" xfId="649"/>
    <cellStyle name="40% - Énfasis3 2 2 3" xfId="650"/>
    <cellStyle name="40% - Énfasis3 2 3" xfId="651"/>
    <cellStyle name="40% - Énfasis3 2 3 2" xfId="652"/>
    <cellStyle name="40% - Énfasis3 2 3_LR1MIR" xfId="653"/>
    <cellStyle name="40% - Énfasis3 2 4" xfId="654"/>
    <cellStyle name="40% - Énfasis3 2 5" xfId="655"/>
    <cellStyle name="40% - Énfasis3 2 6" xfId="656"/>
    <cellStyle name="40% - Énfasis3 3" xfId="657"/>
    <cellStyle name="40% - Énfasis3 3 2" xfId="658"/>
    <cellStyle name="40% - Énfasis3 3_LR1MIR" xfId="659"/>
    <cellStyle name="40% - Énfasis3 4" xfId="660"/>
    <cellStyle name="40% - Énfasis3 5" xfId="661"/>
    <cellStyle name="40% - Énfasis3 6" xfId="662"/>
    <cellStyle name="40% - Énfasis3 7" xfId="663"/>
    <cellStyle name="40% - Énfasis3 8" xfId="664"/>
    <cellStyle name="40% - Énfasis3 9" xfId="665"/>
    <cellStyle name="40% - Énfasis4 2" xfId="666"/>
    <cellStyle name="40% - Énfasis4 2 2" xfId="667"/>
    <cellStyle name="40% - Énfasis4 2 2 2" xfId="668"/>
    <cellStyle name="40% - Énfasis4 2 2 3" xfId="669"/>
    <cellStyle name="40% - Énfasis4 2 3" xfId="670"/>
    <cellStyle name="40% - Énfasis4 2 3 2" xfId="671"/>
    <cellStyle name="40% - Énfasis4 2 3_LR1MIR" xfId="672"/>
    <cellStyle name="40% - Énfasis4 2 4" xfId="673"/>
    <cellStyle name="40% - Énfasis4 2 5" xfId="674"/>
    <cellStyle name="40% - Énfasis4 2 6" xfId="675"/>
    <cellStyle name="40% - Énfasis4 3" xfId="676"/>
    <cellStyle name="40% - Énfasis4 3 2" xfId="677"/>
    <cellStyle name="40% - Énfasis4 3_LR1MIR" xfId="678"/>
    <cellStyle name="40% - Énfasis4 4" xfId="679"/>
    <cellStyle name="40% - Énfasis4 5" xfId="680"/>
    <cellStyle name="40% - Énfasis4 6" xfId="681"/>
    <cellStyle name="40% - Énfasis4 7" xfId="682"/>
    <cellStyle name="40% - Énfasis4 8" xfId="683"/>
    <cellStyle name="40% - Énfasis4 9" xfId="684"/>
    <cellStyle name="40% - Énfasis5 2" xfId="685"/>
    <cellStyle name="40% - Énfasis5 2 2" xfId="686"/>
    <cellStyle name="40% - Énfasis5 2 2 2" xfId="687"/>
    <cellStyle name="40% - Énfasis5 2 2 3" xfId="688"/>
    <cellStyle name="40% - Énfasis5 2 3" xfId="689"/>
    <cellStyle name="40% - Énfasis5 2 3 2" xfId="690"/>
    <cellStyle name="40% - Énfasis5 2 3_LR1MIR" xfId="691"/>
    <cellStyle name="40% - Énfasis5 2 4" xfId="692"/>
    <cellStyle name="40% - Énfasis5 2 5" xfId="693"/>
    <cellStyle name="40% - Énfasis5 2 6" xfId="694"/>
    <cellStyle name="40% - Énfasis5 3" xfId="695"/>
    <cellStyle name="40% - Énfasis5 3 2" xfId="696"/>
    <cellStyle name="40% - Énfasis5 3_LR1MIR" xfId="697"/>
    <cellStyle name="40% - Énfasis5 4" xfId="698"/>
    <cellStyle name="40% - Énfasis5 5" xfId="699"/>
    <cellStyle name="40% - Énfasis5 6" xfId="700"/>
    <cellStyle name="40% - Énfasis5 7" xfId="701"/>
    <cellStyle name="40% - Énfasis5 8" xfId="702"/>
    <cellStyle name="40% - Énfasis5 9" xfId="703"/>
    <cellStyle name="40% - Énfasis6 2" xfId="704"/>
    <cellStyle name="40% - Énfasis6 2 2" xfId="705"/>
    <cellStyle name="40% - Énfasis6 2 2 2" xfId="706"/>
    <cellStyle name="40% - Énfasis6 2 2 3" xfId="707"/>
    <cellStyle name="40% - Énfasis6 2 3" xfId="708"/>
    <cellStyle name="40% - Énfasis6 2 3 2" xfId="709"/>
    <cellStyle name="40% - Énfasis6 2 3_LR1MIR" xfId="710"/>
    <cellStyle name="40% - Énfasis6 2 4" xfId="711"/>
    <cellStyle name="40% - Énfasis6 2 5" xfId="712"/>
    <cellStyle name="40% - Énfasis6 2 6" xfId="713"/>
    <cellStyle name="40% - Énfasis6 3" xfId="714"/>
    <cellStyle name="40% - Énfasis6 3 2" xfId="715"/>
    <cellStyle name="40% - Énfasis6 3_LR1MIR" xfId="716"/>
    <cellStyle name="40% - Énfasis6 4" xfId="717"/>
    <cellStyle name="40% - Énfasis6 5" xfId="718"/>
    <cellStyle name="40% - Énfasis6 5 2" xfId="719"/>
    <cellStyle name="40% - Énfasis6 6" xfId="720"/>
    <cellStyle name="40% - Énfasis6 6 2" xfId="721"/>
    <cellStyle name="40% - Énfasis6 7" xfId="722"/>
    <cellStyle name="40% - Énfasis6 7 2" xfId="723"/>
    <cellStyle name="40% - Énfasis6 8" xfId="724"/>
    <cellStyle name="40% - Énfasis6 8 2" xfId="725"/>
    <cellStyle name="40% - Énfasis6 9" xfId="726"/>
    <cellStyle name="60% - 1. jelölőszín" xfId="727"/>
    <cellStyle name="60% - 1. jelölőszín 2" xfId="728"/>
    <cellStyle name="60% - 2. jelölőszín" xfId="729"/>
    <cellStyle name="60% - 2. jelölőszín 2" xfId="730"/>
    <cellStyle name="60% - 3. jelölőszín" xfId="731"/>
    <cellStyle name="60% - 3. jelölőszín 2" xfId="732"/>
    <cellStyle name="60% - 4. jelölőszín" xfId="733"/>
    <cellStyle name="60% - 4. jelölőszín 2" xfId="734"/>
    <cellStyle name="60% - 5. jelölőszín" xfId="735"/>
    <cellStyle name="60% - 5. jelölőszín 2" xfId="736"/>
    <cellStyle name="60% - 6. jelölőszín" xfId="737"/>
    <cellStyle name="60% - 6. jelölőszín 2" xfId="738"/>
    <cellStyle name="60% - Accent1" xfId="739"/>
    <cellStyle name="60% - Accent1 2" xfId="740"/>
    <cellStyle name="60% - Accent1 3" xfId="741"/>
    <cellStyle name="60% - Accent1 4" xfId="742"/>
    <cellStyle name="60% - Accent1_43" xfId="743"/>
    <cellStyle name="60% - Accent2" xfId="744"/>
    <cellStyle name="60% - Accent2 2" xfId="745"/>
    <cellStyle name="60% - Accent2 3" xfId="746"/>
    <cellStyle name="60% - Accent2 4" xfId="747"/>
    <cellStyle name="60% - Accent2_43" xfId="748"/>
    <cellStyle name="60% - Accent3" xfId="749"/>
    <cellStyle name="60% - Accent3 2" xfId="750"/>
    <cellStyle name="60% - Accent3 3" xfId="751"/>
    <cellStyle name="60% - Accent3 4" xfId="752"/>
    <cellStyle name="60% - Accent4" xfId="753"/>
    <cellStyle name="60% - Accent4 2" xfId="754"/>
    <cellStyle name="60% - Accent4 3" xfId="755"/>
    <cellStyle name="60% - Accent4 4" xfId="756"/>
    <cellStyle name="60% - Accent4_43" xfId="757"/>
    <cellStyle name="60% - Accent5" xfId="758"/>
    <cellStyle name="60% - Accent5 2" xfId="759"/>
    <cellStyle name="60% - Accent5 3" xfId="760"/>
    <cellStyle name="60% - Accent5 4" xfId="761"/>
    <cellStyle name="60% - Accent5_43" xfId="762"/>
    <cellStyle name="60% - Accent6" xfId="763"/>
    <cellStyle name="60% - Accent6 2" xfId="764"/>
    <cellStyle name="60% - Accent6 3" xfId="765"/>
    <cellStyle name="60% - Accent6 4" xfId="766"/>
    <cellStyle name="60% - Accent6_43" xfId="767"/>
    <cellStyle name="60% - Énfasis1 2" xfId="768"/>
    <cellStyle name="60% - Énfasis1 2 2" xfId="769"/>
    <cellStyle name="60% - Énfasis1 3" xfId="770"/>
    <cellStyle name="60% - Énfasis1 4" xfId="771"/>
    <cellStyle name="60% - Énfasis1 5" xfId="772"/>
    <cellStyle name="60% - Énfasis1 6" xfId="773"/>
    <cellStyle name="60% - Énfasis2 2" xfId="774"/>
    <cellStyle name="60% - Énfasis2 2 2" xfId="775"/>
    <cellStyle name="60% - Énfasis2 3" xfId="776"/>
    <cellStyle name="60% - Énfasis2 4" xfId="777"/>
    <cellStyle name="60% - Énfasis2 5" xfId="778"/>
    <cellStyle name="60% - Énfasis2 6" xfId="779"/>
    <cellStyle name="60% - Énfasis3 2" xfId="780"/>
    <cellStyle name="60% - Énfasis3 2 2" xfId="781"/>
    <cellStyle name="60% - Énfasis3 3" xfId="782"/>
    <cellStyle name="60% - Énfasis3 4" xfId="783"/>
    <cellStyle name="60% - Énfasis3 5" xfId="784"/>
    <cellStyle name="60% - Énfasis3 6" xfId="785"/>
    <cellStyle name="60% - Énfasis3 7" xfId="786"/>
    <cellStyle name="60% - Énfasis4 2" xfId="787"/>
    <cellStyle name="60% - Énfasis4 2 2" xfId="788"/>
    <cellStyle name="60% - Énfasis4 3" xfId="789"/>
    <cellStyle name="60% - Énfasis4 4" xfId="790"/>
    <cellStyle name="60% - Énfasis4 5" xfId="791"/>
    <cellStyle name="60% - Énfasis4 6" xfId="792"/>
    <cellStyle name="60% - Énfasis4 7" xfId="793"/>
    <cellStyle name="60% - Énfasis5 2" xfId="794"/>
    <cellStyle name="60% - Énfasis5 2 2" xfId="795"/>
    <cellStyle name="60% - Énfasis5 3" xfId="796"/>
    <cellStyle name="60% - Énfasis5 4" xfId="797"/>
    <cellStyle name="60% - Énfasis5 5" xfId="798"/>
    <cellStyle name="60% - Énfasis5 6" xfId="799"/>
    <cellStyle name="60% - Énfasis6 2" xfId="800"/>
    <cellStyle name="60% - Énfasis6 2 2" xfId="801"/>
    <cellStyle name="60% - Énfasis6 3" xfId="802"/>
    <cellStyle name="60% - Énfasis6 3 2" xfId="803"/>
    <cellStyle name="60% - Énfasis6 4" xfId="804"/>
    <cellStyle name="60% - Énfasis6 4 2" xfId="805"/>
    <cellStyle name="60% - Énfasis6 5" xfId="806"/>
    <cellStyle name="60% - Énfasis6 5 2" xfId="807"/>
    <cellStyle name="60% - Énfasis6 6" xfId="808"/>
    <cellStyle name="60% - Énfasis6 6 2" xfId="809"/>
    <cellStyle name="60% - Énfasis6 7" xfId="810"/>
    <cellStyle name="60% - Énfasis6 8" xfId="811"/>
    <cellStyle name="Accent1" xfId="812"/>
    <cellStyle name="Accent1 2" xfId="813"/>
    <cellStyle name="Accent1 3" xfId="814"/>
    <cellStyle name="Accent1_43" xfId="815"/>
    <cellStyle name="Accent2" xfId="816"/>
    <cellStyle name="Accent2 2" xfId="817"/>
    <cellStyle name="Accent2 3" xfId="818"/>
    <cellStyle name="Accent2_43" xfId="819"/>
    <cellStyle name="Accent3" xfId="820"/>
    <cellStyle name="Accent3 2" xfId="821"/>
    <cellStyle name="Accent3 3" xfId="822"/>
    <cellStyle name="Accent4" xfId="823"/>
    <cellStyle name="Accent4 2" xfId="824"/>
    <cellStyle name="Accent4 3" xfId="825"/>
    <cellStyle name="Accent4_43" xfId="826"/>
    <cellStyle name="Accent5" xfId="827"/>
    <cellStyle name="Accent5 2" xfId="828"/>
    <cellStyle name="Accent5 3" xfId="829"/>
    <cellStyle name="Accent6" xfId="830"/>
    <cellStyle name="Accent6 2" xfId="831"/>
    <cellStyle name="Accent6 3" xfId="832"/>
    <cellStyle name="Accent6_43" xfId="833"/>
    <cellStyle name="Advertencia" xfId="117"/>
    <cellStyle name="Bad" xfId="834"/>
    <cellStyle name="Bad 2" xfId="835"/>
    <cellStyle name="Bad 3" xfId="836"/>
    <cellStyle name="Bad_43" xfId="837"/>
    <cellStyle name="Bevitel" xfId="838"/>
    <cellStyle name="Bevitel 2" xfId="839"/>
    <cellStyle name="Bevitel 3" xfId="840"/>
    <cellStyle name="Bevitel 4" xfId="841"/>
    <cellStyle name="Bevitel 5" xfId="842"/>
    <cellStyle name="Bevitel 6" xfId="843"/>
    <cellStyle name="Buena 2" xfId="844"/>
    <cellStyle name="Buena 3" xfId="845"/>
    <cellStyle name="Buena 4" xfId="846"/>
    <cellStyle name="Buena 5" xfId="847"/>
    <cellStyle name="Buena 6" xfId="848"/>
    <cellStyle name="Calcular" xfId="118"/>
    <cellStyle name="Calculation" xfId="849"/>
    <cellStyle name="Calculation 2" xfId="850"/>
    <cellStyle name="Calculation 2 2" xfId="851"/>
    <cellStyle name="Calculation 2 2 2" xfId="852"/>
    <cellStyle name="Calculation 2 2 2 2" xfId="853"/>
    <cellStyle name="Calculation 2 2 2 2 2" xfId="854"/>
    <cellStyle name="Calculation 2 2 2 2 2 2" xfId="855"/>
    <cellStyle name="Calculation 2 2 2 2 3" xfId="856"/>
    <cellStyle name="Calculation 2 2 2 2 4" xfId="857"/>
    <cellStyle name="Calculation 2 2 2 2 5" xfId="858"/>
    <cellStyle name="Calculation 2 2 2 2 6" xfId="859"/>
    <cellStyle name="Calculation 2 2 2 2 7" xfId="860"/>
    <cellStyle name="Calculation 2 2 2 2 8" xfId="861"/>
    <cellStyle name="Calculation 2 2 2 3" xfId="862"/>
    <cellStyle name="Calculation 2 2 2 3 2" xfId="863"/>
    <cellStyle name="Calculation 2 2 2 3 2 2" xfId="864"/>
    <cellStyle name="Calculation 2 2 2 3 3" xfId="865"/>
    <cellStyle name="Calculation 2 2 2 3 4" xfId="866"/>
    <cellStyle name="Calculation 2 2 3" xfId="867"/>
    <cellStyle name="Calculation 2 2 3 2" xfId="868"/>
    <cellStyle name="Calculation 2 2 3 2 2" xfId="869"/>
    <cellStyle name="Calculation 2 2 3 3" xfId="870"/>
    <cellStyle name="Calculation 2 2 3 4" xfId="871"/>
    <cellStyle name="Calculation 2 2 3 5" xfId="872"/>
    <cellStyle name="Calculation 2 2 3 6" xfId="873"/>
    <cellStyle name="Calculation 2 2 3 7" xfId="874"/>
    <cellStyle name="Calculation 2 2 3 8" xfId="875"/>
    <cellStyle name="Calculation 2 3" xfId="876"/>
    <cellStyle name="Calculation 2 3 2" xfId="877"/>
    <cellStyle name="Calculation 2 3 2 2" xfId="878"/>
    <cellStyle name="Calculation 2 3 3" xfId="879"/>
    <cellStyle name="Calculation 2 3 3 2" xfId="880"/>
    <cellStyle name="Calculation 2 3 4" xfId="881"/>
    <cellStyle name="Calculation 2 3 5" xfId="882"/>
    <cellStyle name="Calculation 2 4" xfId="883"/>
    <cellStyle name="Calculation 2 4 2" xfId="884"/>
    <cellStyle name="Calculation 2 4 2 2" xfId="885"/>
    <cellStyle name="Calculation 2 4 3" xfId="886"/>
    <cellStyle name="Calculation 2 4 4" xfId="887"/>
    <cellStyle name="Calculation 2 4 5" xfId="888"/>
    <cellStyle name="Calculation 2 4 6" xfId="889"/>
    <cellStyle name="Calculation 2 4 7" xfId="890"/>
    <cellStyle name="Calculation 2 4 8" xfId="891"/>
    <cellStyle name="Calculation 2 5" xfId="892"/>
    <cellStyle name="Calculation 2 6" xfId="893"/>
    <cellStyle name="Calculation 2 7" xfId="894"/>
    <cellStyle name="Calculation 2 8" xfId="895"/>
    <cellStyle name="Calculation 2 9" xfId="896"/>
    <cellStyle name="Calculation 3" xfId="897"/>
    <cellStyle name="Calculation 3 2" xfId="898"/>
    <cellStyle name="Calculation 3 2 2" xfId="899"/>
    <cellStyle name="Calculation 3 2 2 2" xfId="900"/>
    <cellStyle name="Calculation 3 2 2 2 2" xfId="901"/>
    <cellStyle name="Calculation 3 2 2 3" xfId="902"/>
    <cellStyle name="Calculation 3 2 2 4" xfId="903"/>
    <cellStyle name="Calculation 3 2 2 5" xfId="904"/>
    <cellStyle name="Calculation 3 2 2 6" xfId="905"/>
    <cellStyle name="Calculation 3 2 2 7" xfId="906"/>
    <cellStyle name="Calculation 3 2 2 8" xfId="907"/>
    <cellStyle name="Calculation 3 2 3" xfId="908"/>
    <cellStyle name="Calculation 3 2 3 2" xfId="909"/>
    <cellStyle name="Calculation 3 2 3 2 2" xfId="910"/>
    <cellStyle name="Calculation 3 2 3 3" xfId="911"/>
    <cellStyle name="Calculation 3 2 3 4" xfId="912"/>
    <cellStyle name="Calculation 3 3" xfId="913"/>
    <cellStyle name="Calculation 3 3 2" xfId="914"/>
    <cellStyle name="Calculation 3 3 2 2" xfId="915"/>
    <cellStyle name="Calculation 3 3 3" xfId="916"/>
    <cellStyle name="Calculation 3 3 3 2" xfId="917"/>
    <cellStyle name="Calculation 3 3 4" xfId="918"/>
    <cellStyle name="Calculation 3 3 5" xfId="919"/>
    <cellStyle name="Calculation 3 4" xfId="920"/>
    <cellStyle name="Calculation 3 4 2" xfId="921"/>
    <cellStyle name="Calculation 3_LR1MIR" xfId="922"/>
    <cellStyle name="Calculation 4" xfId="923"/>
    <cellStyle name="Calculation 4 2" xfId="924"/>
    <cellStyle name="Calculation 4 2 2" xfId="925"/>
    <cellStyle name="Calculation 4 3" xfId="926"/>
    <cellStyle name="Calculation 4 3 2" xfId="927"/>
    <cellStyle name="Calculation 4 4" xfId="928"/>
    <cellStyle name="Calculation 4 4 2" xfId="929"/>
    <cellStyle name="Calculation 4 5" xfId="930"/>
    <cellStyle name="Calculation 4 5 2" xfId="931"/>
    <cellStyle name="Calculation 4 6" xfId="932"/>
    <cellStyle name="Calculation 4 6 2" xfId="933"/>
    <cellStyle name="Calculation 4 7" xfId="934"/>
    <cellStyle name="Calculation 4 8" xfId="935"/>
    <cellStyle name="Calculation 5" xfId="936"/>
    <cellStyle name="Calculation 5 2" xfId="937"/>
    <cellStyle name="Calculation 5 2 2" xfId="938"/>
    <cellStyle name="Calculation 5 3" xfId="939"/>
    <cellStyle name="Calculation 5 4" xfId="940"/>
    <cellStyle name="Calculation_43" xfId="941"/>
    <cellStyle name="Cálculo 2" xfId="942"/>
    <cellStyle name="Cálculo 2 2" xfId="943"/>
    <cellStyle name="Cálculo 2 3" xfId="944"/>
    <cellStyle name="Cálculo 2 4" xfId="945"/>
    <cellStyle name="Cálculo 2 5" xfId="946"/>
    <cellStyle name="Cálculo 2 6" xfId="947"/>
    <cellStyle name="Cálculo 3" xfId="948"/>
    <cellStyle name="Cálculo 3 2" xfId="949"/>
    <cellStyle name="Cálculo 4" xfId="950"/>
    <cellStyle name="Cálculo 4 2" xfId="951"/>
    <cellStyle name="Cálculo 5" xfId="952"/>
    <cellStyle name="Cálculo 6" xfId="953"/>
    <cellStyle name="Cálculo 7" xfId="954"/>
    <cellStyle name="Celda comprob." xfId="119"/>
    <cellStyle name="Celda de comprobación 2" xfId="955"/>
    <cellStyle name="Celda de comprobación 3" xfId="956"/>
    <cellStyle name="Celda de comprobación 4" xfId="957"/>
    <cellStyle name="Celda de comprobación 5" xfId="958"/>
    <cellStyle name="Celda de comprobación 6" xfId="959"/>
    <cellStyle name="Celda vinculada 2" xfId="960"/>
    <cellStyle name="Celda vinculada 3" xfId="961"/>
    <cellStyle name="Celda vinculada 4" xfId="962"/>
    <cellStyle name="Celda vinculada 5" xfId="963"/>
    <cellStyle name="Celda vinculada 6" xfId="964"/>
    <cellStyle name="Check Cell" xfId="965"/>
    <cellStyle name="Check Cell 2" xfId="966"/>
    <cellStyle name="Check Cell 3" xfId="967"/>
    <cellStyle name="Check Cell_43" xfId="968"/>
    <cellStyle name="checkExposure" xfId="969"/>
    <cellStyle name="Cím" xfId="970"/>
    <cellStyle name="Címsor 1" xfId="971"/>
    <cellStyle name="Címsor 2" xfId="972"/>
    <cellStyle name="Címsor 3" xfId="973"/>
    <cellStyle name="Címsor 3 2" xfId="974"/>
    <cellStyle name="Címsor 4" xfId="975"/>
    <cellStyle name="Comma 2" xfId="113"/>
    <cellStyle name="Correcto" xfId="120"/>
    <cellStyle name="Date" xfId="976"/>
    <cellStyle name="Decimal_0dp" xfId="977"/>
    <cellStyle name="dimension title" xfId="121"/>
    <cellStyle name="dimension title 2" xfId="122"/>
    <cellStyle name="dimension title_By property" xfId="123"/>
    <cellStyle name="Ellenőrzőcella" xfId="978"/>
    <cellStyle name="Encabez. 1" xfId="124"/>
    <cellStyle name="Encabez. 2" xfId="125"/>
    <cellStyle name="Encabezado 3" xfId="126"/>
    <cellStyle name="Encabezado 4 2" xfId="979"/>
    <cellStyle name="Encabezado 4 3" xfId="980"/>
    <cellStyle name="Encabezado 4 4" xfId="981"/>
    <cellStyle name="Encabezado 4 5" xfId="982"/>
    <cellStyle name="Encabezado 4 6" xfId="983"/>
    <cellStyle name="Énfasis1 2" xfId="984"/>
    <cellStyle name="Énfasis1 2 2" xfId="985"/>
    <cellStyle name="Énfasis1 3" xfId="986"/>
    <cellStyle name="Énfasis1 4" xfId="987"/>
    <cellStyle name="Énfasis1 5" xfId="988"/>
    <cellStyle name="Énfasis1 6" xfId="989"/>
    <cellStyle name="Énfasis2 2" xfId="990"/>
    <cellStyle name="Énfasis2 2 2" xfId="991"/>
    <cellStyle name="Énfasis2 3" xfId="992"/>
    <cellStyle name="Énfasis2 4" xfId="993"/>
    <cellStyle name="Énfasis2 5" xfId="994"/>
    <cellStyle name="Énfasis2 6" xfId="995"/>
    <cellStyle name="Énfasis3 2" xfId="996"/>
    <cellStyle name="Énfasis3 2 2" xfId="997"/>
    <cellStyle name="Énfasis3 3" xfId="998"/>
    <cellStyle name="Énfasis3 4" xfId="999"/>
    <cellStyle name="Énfasis3 5" xfId="1000"/>
    <cellStyle name="Énfasis3 6" xfId="1001"/>
    <cellStyle name="Énfasis4 2" xfId="1002"/>
    <cellStyle name="Énfasis4 2 2" xfId="1003"/>
    <cellStyle name="Énfasis4 3" xfId="1004"/>
    <cellStyle name="Énfasis4 4" xfId="1005"/>
    <cellStyle name="Énfasis4 5" xfId="1006"/>
    <cellStyle name="Énfasis4 6" xfId="1007"/>
    <cellStyle name="Énfasis5 2" xfId="1008"/>
    <cellStyle name="Énfasis5 2 2" xfId="1009"/>
    <cellStyle name="Énfasis5 3" xfId="1010"/>
    <cellStyle name="Énfasis5 4" xfId="1011"/>
    <cellStyle name="Énfasis5 5" xfId="1012"/>
    <cellStyle name="Énfasis5 6" xfId="1013"/>
    <cellStyle name="Énfasis6 2" xfId="1014"/>
    <cellStyle name="Énfasis6 2 2" xfId="1015"/>
    <cellStyle name="Énfasis6 3" xfId="1016"/>
    <cellStyle name="Énfasis6 4" xfId="1017"/>
    <cellStyle name="Énfasis6 5" xfId="1018"/>
    <cellStyle name="Énfasis6 6" xfId="1019"/>
    <cellStyle name="Entrada 2" xfId="1020"/>
    <cellStyle name="Entrada 2 2" xfId="1021"/>
    <cellStyle name="Entrada 3" xfId="1022"/>
    <cellStyle name="Entrada 3 2" xfId="1023"/>
    <cellStyle name="Entrada 3 3" xfId="1024"/>
    <cellStyle name="Entrada 3 4" xfId="1025"/>
    <cellStyle name="Entrada 3 5" xfId="1026"/>
    <cellStyle name="Entrada 3 6" xfId="1027"/>
    <cellStyle name="Entrada 4" xfId="1028"/>
    <cellStyle name="Entrada 4 2" xfId="1029"/>
    <cellStyle name="Entrada 5" xfId="1030"/>
    <cellStyle name="Entrada 6" xfId="1031"/>
    <cellStyle name="Entrada 7" xfId="1032"/>
    <cellStyle name="Estilo 1" xfId="127"/>
    <cellStyle name="Estilo 1 2" xfId="1033"/>
    <cellStyle name="ESTILO.CABECERA" xfId="1034"/>
    <cellStyle name="ESTILO.CASILLA" xfId="1035"/>
    <cellStyle name="ESTILO.ENCABEZADO" xfId="1036"/>
    <cellStyle name="ESTILO.EPIGRAFE" xfId="1037"/>
    <cellStyle name="ESTILO.FONDO" xfId="1038"/>
    <cellStyle name="ESTILO.IMPORTE" xfId="1039"/>
    <cellStyle name="ESTILO.IMPORTESIN" xfId="1040"/>
    <cellStyle name="ESTILO.IMPORTETXT" xfId="1041"/>
    <cellStyle name="ESTILO.NOTA" xfId="1042"/>
    <cellStyle name="ESTILO.TITULO" xfId="1043"/>
    <cellStyle name="Euro" xfId="128"/>
    <cellStyle name="Euro 2" xfId="1044"/>
    <cellStyle name="Euro 2 2" xfId="1045"/>
    <cellStyle name="Euro 2 3" xfId="1046"/>
    <cellStyle name="Euro 3" xfId="1047"/>
    <cellStyle name="Euro 4" xfId="1048"/>
    <cellStyle name="Explanatory Text" xfId="1049"/>
    <cellStyle name="Explanatory Text 2" xfId="1050"/>
    <cellStyle name="Explanatory Text 3" xfId="1051"/>
    <cellStyle name="Explicación" xfId="129"/>
    <cellStyle name="fact heading" xfId="130"/>
    <cellStyle name="fact heading 2" xfId="131"/>
    <cellStyle name="fact heading_By property" xfId="132"/>
    <cellStyle name="Figyelmeztetés" xfId="1052"/>
    <cellStyle name="Fixed" xfId="1053"/>
    <cellStyle name="Fixed 2" xfId="1054"/>
    <cellStyle name="Forecast Cell Column Heading" xfId="1055"/>
    <cellStyle name="Good" xfId="1056"/>
    <cellStyle name="Good 2" xfId="1057"/>
    <cellStyle name="Good 3" xfId="1058"/>
    <cellStyle name="Good_43" xfId="1059"/>
    <cellStyle name="grafic - Estilo1" xfId="1060"/>
    <cellStyle name="graficos" xfId="1061"/>
    <cellStyle name="greyed" xfId="1062"/>
    <cellStyle name="Heading 1" xfId="1063"/>
    <cellStyle name="Heading 1 2" xfId="1064"/>
    <cellStyle name="Heading 1 2 2" xfId="1065"/>
    <cellStyle name="Heading 1 3" xfId="1066"/>
    <cellStyle name="Heading 1 4" xfId="1067"/>
    <cellStyle name="Heading 1 5" xfId="1068"/>
    <cellStyle name="Heading 1_43" xfId="1069"/>
    <cellStyle name="Heading 2" xfId="1070"/>
    <cellStyle name="Heading 2 2" xfId="1071"/>
    <cellStyle name="Heading 2 2 2" xfId="1072"/>
    <cellStyle name="Heading 2 3" xfId="1073"/>
    <cellStyle name="Heading 2 4" xfId="1074"/>
    <cellStyle name="Heading 2 5" xfId="1075"/>
    <cellStyle name="Heading 2_43" xfId="1076"/>
    <cellStyle name="Heading 3" xfId="1077"/>
    <cellStyle name="Heading 3 2" xfId="1078"/>
    <cellStyle name="Heading 3 2 2" xfId="1079"/>
    <cellStyle name="Heading 3 2 2 2" xfId="1080"/>
    <cellStyle name="Heading 3 2 3" xfId="1081"/>
    <cellStyle name="Heading 3 2 4" xfId="1082"/>
    <cellStyle name="Heading 3 3" xfId="1083"/>
    <cellStyle name="Heading 3 3 2" xfId="1084"/>
    <cellStyle name="Heading 3 3 3" xfId="1085"/>
    <cellStyle name="Heading 3 4" xfId="1086"/>
    <cellStyle name="Heading 3 4 2" xfId="1087"/>
    <cellStyle name="Heading 3 4_LR1MIR" xfId="1088"/>
    <cellStyle name="Heading 3 5" xfId="1089"/>
    <cellStyle name="Heading 3_43" xfId="1090"/>
    <cellStyle name="Heading 4" xfId="1091"/>
    <cellStyle name="Heading 4 2" xfId="1092"/>
    <cellStyle name="Heading 4 2 2" xfId="1093"/>
    <cellStyle name="Heading 4 3" xfId="1094"/>
    <cellStyle name="Heading 4 4" xfId="1095"/>
    <cellStyle name="Heading 4_43" xfId="1096"/>
    <cellStyle name="Heading1" xfId="1097"/>
    <cellStyle name="Heading1 2" xfId="1098"/>
    <cellStyle name="Heading2" xfId="1099"/>
    <cellStyle name="Heading2 2" xfId="1100"/>
    <cellStyle name="HeadingTable" xfId="1101"/>
    <cellStyle name="highlightExposure" xfId="1102"/>
    <cellStyle name="highlightPD" xfId="1103"/>
    <cellStyle name="highlightPercentage" xfId="1104"/>
    <cellStyle name="highlightText" xfId="1105"/>
    <cellStyle name="Hipervínculo" xfId="116" builtinId="8"/>
    <cellStyle name="Hipervínculo 2" xfId="133"/>
    <cellStyle name="Hipervínculo 2 2" xfId="1107"/>
    <cellStyle name="Hipervínculo 2 3" xfId="1108"/>
    <cellStyle name="Hipervínculo 2 4" xfId="1109"/>
    <cellStyle name="Hipervínculo 2 5" xfId="1106"/>
    <cellStyle name="Hipervínculo 3" xfId="134"/>
    <cellStyle name="Hipervínculo 3 2" xfId="135"/>
    <cellStyle name="Hipervínculo 3 3" xfId="136"/>
    <cellStyle name="Hipervínculo 3 4" xfId="1110"/>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2" xfId="137"/>
    <cellStyle name="Hipervínculo visitado 3" xfId="138"/>
    <cellStyle name="Hipervínculo visitado 3 2" xfId="139"/>
    <cellStyle name="Hipervínculo visitado 3 3" xfId="140"/>
    <cellStyle name="Hivatkozott cella" xfId="1111"/>
    <cellStyle name="Hyperlink 2" xfId="1112"/>
    <cellStyle name="Hyperlink 3" xfId="1113"/>
    <cellStyle name="Hyperlink 3 2" xfId="1114"/>
    <cellStyle name="Hyperlink_20090914_1805 Meneau_COREP ON COREP amendments (GSD) + FR" xfId="1115"/>
    <cellStyle name="Incorrecto 2" xfId="1116"/>
    <cellStyle name="Incorrecto 3" xfId="1117"/>
    <cellStyle name="Incorrecto 4" xfId="1118"/>
    <cellStyle name="Incorrecto 5" xfId="1119"/>
    <cellStyle name="Incorrecto 6" xfId="1120"/>
    <cellStyle name="Input" xfId="1121"/>
    <cellStyle name="Input 2" xfId="1122"/>
    <cellStyle name="Input 2 2" xfId="1123"/>
    <cellStyle name="Input 2 2 2" xfId="1124"/>
    <cellStyle name="Input 2 2 2 2" xfId="1125"/>
    <cellStyle name="Input 2 2 2 2 2" xfId="1126"/>
    <cellStyle name="Input 2 2 2 2 2 2" xfId="1127"/>
    <cellStyle name="Input 2 2 2 2 3" xfId="1128"/>
    <cellStyle name="Input 2 2 2 2 4" xfId="1129"/>
    <cellStyle name="Input 2 2 2 2 5" xfId="1130"/>
    <cellStyle name="Input 2 2 2 2 6" xfId="1131"/>
    <cellStyle name="Input 2 2 2 2 7" xfId="1132"/>
    <cellStyle name="Input 2 2 2 2 8" xfId="1133"/>
    <cellStyle name="Input 2 2 2 3" xfId="1134"/>
    <cellStyle name="Input 2 2 2 3 2" xfId="1135"/>
    <cellStyle name="Input 2 2 2 3 2 2" xfId="1136"/>
    <cellStyle name="Input 2 2 2 3 3" xfId="1137"/>
    <cellStyle name="Input 2 2 2 3 4" xfId="1138"/>
    <cellStyle name="Input 2 2 3" xfId="1139"/>
    <cellStyle name="Input 2 2 3 2" xfId="1140"/>
    <cellStyle name="Input 2 2 3 2 2" xfId="1141"/>
    <cellStyle name="Input 2 2 3 3" xfId="1142"/>
    <cellStyle name="Input 2 2 3 3 2" xfId="1143"/>
    <cellStyle name="Input 2 2 3 4" xfId="1144"/>
    <cellStyle name="Input 2 2 3 4 2" xfId="1145"/>
    <cellStyle name="Input 2 2 3 5" xfId="1146"/>
    <cellStyle name="Input 2 2 3 5 2" xfId="1147"/>
    <cellStyle name="Input 2 2 3 6" xfId="1148"/>
    <cellStyle name="Input 2 2 3 6 2" xfId="1149"/>
    <cellStyle name="Input 2 2 3 7" xfId="1150"/>
    <cellStyle name="Input 2 2 3 8" xfId="1151"/>
    <cellStyle name="Input 2 3" xfId="1152"/>
    <cellStyle name="Input 2 3 2" xfId="1153"/>
    <cellStyle name="Input 2 3 2 2" xfId="1154"/>
    <cellStyle name="Input 2 3 3" xfId="1155"/>
    <cellStyle name="Input 2 3 3 2" xfId="1156"/>
    <cellStyle name="Input 2 3 4" xfId="1157"/>
    <cellStyle name="Input 2 3 5" xfId="1158"/>
    <cellStyle name="Input 2 4" xfId="1159"/>
    <cellStyle name="Input 2 4 2" xfId="1160"/>
    <cellStyle name="Input 2 4 2 2" xfId="1161"/>
    <cellStyle name="Input 2 4 3" xfId="1162"/>
    <cellStyle name="Input 2 4 4" xfId="1163"/>
    <cellStyle name="Input 2 4 5" xfId="1164"/>
    <cellStyle name="Input 2 4 6" xfId="1165"/>
    <cellStyle name="Input 2 4 7" xfId="1166"/>
    <cellStyle name="Input 2 4 8" xfId="1167"/>
    <cellStyle name="Input 2 5" xfId="1168"/>
    <cellStyle name="Input 2 6" xfId="1169"/>
    <cellStyle name="Input 2 7" xfId="1170"/>
    <cellStyle name="Input 2 8" xfId="1171"/>
    <cellStyle name="Input 2 9" xfId="1172"/>
    <cellStyle name="Input 3" xfId="1173"/>
    <cellStyle name="Input 3 2" xfId="1174"/>
    <cellStyle name="Input 3 2 2" xfId="1175"/>
    <cellStyle name="Input 3 2 2 2" xfId="1176"/>
    <cellStyle name="Input 3 2 2 2 2" xfId="1177"/>
    <cellStyle name="Input 3 2 2 3" xfId="1178"/>
    <cellStyle name="Input 3 2 2 4" xfId="1179"/>
    <cellStyle name="Input 3 2 2 5" xfId="1180"/>
    <cellStyle name="Input 3 2 2 6" xfId="1181"/>
    <cellStyle name="Input 3 2 2 7" xfId="1182"/>
    <cellStyle name="Input 3 2 2 8" xfId="1183"/>
    <cellStyle name="Input 3 2 3" xfId="1184"/>
    <cellStyle name="Input 3 2 3 2" xfId="1185"/>
    <cellStyle name="Input 3 2 3 2 2" xfId="1186"/>
    <cellStyle name="Input 3 2 3 3" xfId="1187"/>
    <cellStyle name="Input 3 2 3 4" xfId="1188"/>
    <cellStyle name="Input 3 3" xfId="1189"/>
    <cellStyle name="Input 3 3 2" xfId="1190"/>
    <cellStyle name="Input 3 3 2 2" xfId="1191"/>
    <cellStyle name="Input 3 3 3" xfId="1192"/>
    <cellStyle name="Input 3 3 4" xfId="1193"/>
    <cellStyle name="Input 3 3 5" xfId="1194"/>
    <cellStyle name="Input 3 3 6" xfId="1195"/>
    <cellStyle name="Input 3 3 7" xfId="1196"/>
    <cellStyle name="Input 3 3 8" xfId="1197"/>
    <cellStyle name="Input 4" xfId="1198"/>
    <cellStyle name="Input 4 2" xfId="1199"/>
    <cellStyle name="Input 4 2 2" xfId="1200"/>
    <cellStyle name="Input 4 3" xfId="1201"/>
    <cellStyle name="Input 4 4" xfId="1202"/>
    <cellStyle name="Input 4 5" xfId="1203"/>
    <cellStyle name="Input 4 6" xfId="1204"/>
    <cellStyle name="Input 4 7" xfId="1205"/>
    <cellStyle name="Input 4 8" xfId="1206"/>
    <cellStyle name="Input 5" xfId="1207"/>
    <cellStyle name="Input 5 2" xfId="1208"/>
    <cellStyle name="Input 5 2 2" xfId="1209"/>
    <cellStyle name="Input 5 3" xfId="1210"/>
    <cellStyle name="Input 5 4" xfId="1211"/>
    <cellStyle name="Input_43" xfId="1212"/>
    <cellStyle name="inputDate" xfId="1213"/>
    <cellStyle name="inputExposure" xfId="1214"/>
    <cellStyle name="inputMaturity" xfId="1215"/>
    <cellStyle name="inputParameterE" xfId="1216"/>
    <cellStyle name="inputPD" xfId="1217"/>
    <cellStyle name="inputPercentage" xfId="1218"/>
    <cellStyle name="inputPercentage 2" xfId="1219"/>
    <cellStyle name="inputPercentageL" xfId="1220"/>
    <cellStyle name="inputPercentageS" xfId="1221"/>
    <cellStyle name="inputPercentageS 2" xfId="1222"/>
    <cellStyle name="inputSelection" xfId="1223"/>
    <cellStyle name="inputText" xfId="1224"/>
    <cellStyle name="Jegyzet" xfId="1225"/>
    <cellStyle name="Jegyzet 2" xfId="1226"/>
    <cellStyle name="Jegyzet 3" xfId="1227"/>
    <cellStyle name="Jegyzet 4" xfId="1228"/>
    <cellStyle name="Jegyzet 5" xfId="1229"/>
    <cellStyle name="Jegyzet 6" xfId="1230"/>
    <cellStyle name="Jelölőszín (1)" xfId="1231"/>
    <cellStyle name="Jelölőszín (1) 2" xfId="1232"/>
    <cellStyle name="Jelölőszín (2)" xfId="1233"/>
    <cellStyle name="Jelölőszín (2) 2" xfId="1234"/>
    <cellStyle name="Jelölőszín (3)" xfId="1235"/>
    <cellStyle name="Jelölőszín (3) 2" xfId="1236"/>
    <cellStyle name="Jelölőszín (4)" xfId="1237"/>
    <cellStyle name="Jelölőszín (4) 2" xfId="1238"/>
    <cellStyle name="Jelölőszín (5)" xfId="1239"/>
    <cellStyle name="Jelölőszín (5) 2" xfId="1240"/>
    <cellStyle name="Jelölőszín (6)" xfId="1241"/>
    <cellStyle name="Jelölőszín (6) 2" xfId="1242"/>
    <cellStyle name="Jó" xfId="1243"/>
    <cellStyle name="Kimenet" xfId="1244"/>
    <cellStyle name="Kimenet 2" xfId="1245"/>
    <cellStyle name="Kimenet 3" xfId="1246"/>
    <cellStyle name="Kimenet 4" xfId="1247"/>
    <cellStyle name="Kimenet 5" xfId="1248"/>
    <cellStyle name="Kimenet 6" xfId="1249"/>
    <cellStyle name="l]_x000d__x000a_Path=M:\RIOCEN01_x000d__x000a_Name=Carlos Emilio Brousse_x000d__x000a_DDEApps=nsf,nsg,nsh,ntf,ns2,ors,org_x000d__x000a_SmartIcons=Todos_x000d__x000a_" xfId="141"/>
    <cellStyle name="l]_x000d__x000a_Path=M:\RIOCEN01_x000d__x000a_Name=Carlos Emilio Brousse_x000d__x000a_DDEApps=nsf,nsg,nsh,ntf,ns2,ors,org_x000d__x000a_SmartIcons=Todos_x000d__x000a_ 2" xfId="1250"/>
    <cellStyle name="Lien hypertexte 2" xfId="1251"/>
    <cellStyle name="Lien hypertexte 3" xfId="1252"/>
    <cellStyle name="Linked Cell" xfId="1253"/>
    <cellStyle name="Linked Cell 2" xfId="1254"/>
    <cellStyle name="Linked Cell 3" xfId="1255"/>
    <cellStyle name="Linked Cell_43" xfId="1256"/>
    <cellStyle name="Magyarázó szöveg" xfId="1257"/>
    <cellStyle name="Millares [0] 2" xfId="1258"/>
    <cellStyle name="Millares [0] 2 2" xfId="1259"/>
    <cellStyle name="Millares [0] 2 3" xfId="1260"/>
    <cellStyle name="Millares [0] 3" xfId="1261"/>
    <cellStyle name="Millares [0] 4" xfId="1262"/>
    <cellStyle name="Millares [0] 4 2" xfId="1263"/>
    <cellStyle name="Millares [0] 4 2 2" xfId="1264"/>
    <cellStyle name="Millares [0] 6" xfId="1265"/>
    <cellStyle name="Millares 10" xfId="1266"/>
    <cellStyle name="Millares 10 2" xfId="1267"/>
    <cellStyle name="Millares 10 2 2" xfId="1268"/>
    <cellStyle name="Millares 10 2 2 2" xfId="1269"/>
    <cellStyle name="Millares 10 3" xfId="1270"/>
    <cellStyle name="Millares 10 3 2" xfId="1271"/>
    <cellStyle name="Millares 10 3 2 2" xfId="1272"/>
    <cellStyle name="Millares 11" xfId="1273"/>
    <cellStyle name="Millares 12" xfId="1274"/>
    <cellStyle name="Millares 13" xfId="1275"/>
    <cellStyle name="Millares 14" xfId="1276"/>
    <cellStyle name="Millares 146" xfId="1277"/>
    <cellStyle name="Millares 147" xfId="1278"/>
    <cellStyle name="Millares 148" xfId="1279"/>
    <cellStyle name="Millares 15" xfId="1280"/>
    <cellStyle name="Millares 16" xfId="1281"/>
    <cellStyle name="Millares 2" xfId="142"/>
    <cellStyle name="Millares 2 10" xfId="143"/>
    <cellStyle name="Millares 2 11" xfId="144"/>
    <cellStyle name="Millares 2 12" xfId="145"/>
    <cellStyle name="Millares 2 13" xfId="146"/>
    <cellStyle name="Millares 2 14" xfId="147"/>
    <cellStyle name="Millares 2 15" xfId="148"/>
    <cellStyle name="Millares 2 16" xfId="149"/>
    <cellStyle name="Millares 2 16 2" xfId="1282"/>
    <cellStyle name="Millares 2 2" xfId="150"/>
    <cellStyle name="Millares 2 2 2" xfId="151"/>
    <cellStyle name="Millares 2 2 2 2" xfId="1283"/>
    <cellStyle name="Millares 2 2 3" xfId="152"/>
    <cellStyle name="Millares 2 2 3 2" xfId="1284"/>
    <cellStyle name="Millares 2 3" xfId="153"/>
    <cellStyle name="Millares 2 3 2" xfId="1285"/>
    <cellStyle name="Millares 2 3 2 2" xfId="1286"/>
    <cellStyle name="Millares 2 3 3" xfId="1287"/>
    <cellStyle name="Millares 2 4" xfId="154"/>
    <cellStyle name="Millares 2 5" xfId="155"/>
    <cellStyle name="Millares 2 5 2" xfId="1288"/>
    <cellStyle name="Millares 2 6" xfId="156"/>
    <cellStyle name="Millares 2 7" xfId="157"/>
    <cellStyle name="Millares 2 8" xfId="158"/>
    <cellStyle name="Millares 2 9" xfId="159"/>
    <cellStyle name="Millares 208" xfId="1289"/>
    <cellStyle name="Millares 3" xfId="160"/>
    <cellStyle name="Millares 3 2" xfId="161"/>
    <cellStyle name="Millares 3 2 2" xfId="1290"/>
    <cellStyle name="Millares 3 3" xfId="1291"/>
    <cellStyle name="Millares 3 4" xfId="1292"/>
    <cellStyle name="Millares 4" xfId="162"/>
    <cellStyle name="Millares 4 2" xfId="163"/>
    <cellStyle name="Millares 4 2 2" xfId="1293"/>
    <cellStyle name="Millares 4 2 2 2" xfId="1294"/>
    <cellStyle name="Millares 4 2 2 2 2" xfId="1295"/>
    <cellStyle name="Millares 4 3" xfId="164"/>
    <cellStyle name="Millares 4 3 2" xfId="1296"/>
    <cellStyle name="Millares 5" xfId="1297"/>
    <cellStyle name="Millares 5 2" xfId="1298"/>
    <cellStyle name="Millares 58" xfId="1299"/>
    <cellStyle name="Millares 6" xfId="1300"/>
    <cellStyle name="Millares 7" xfId="1301"/>
    <cellStyle name="Millares 8" xfId="1302"/>
    <cellStyle name="Millares 9" xfId="1303"/>
    <cellStyle name="Millares 9 2" xfId="1304"/>
    <cellStyle name="Millares 9 2 2" xfId="1305"/>
    <cellStyle name="Moneda 2" xfId="1306"/>
    <cellStyle name="Navadno_List1" xfId="1307"/>
    <cellStyle name="Neutral 2" xfId="1308"/>
    <cellStyle name="Neutral 3" xfId="1309"/>
    <cellStyle name="Neutral 3 2" xfId="1310"/>
    <cellStyle name="Neutral 4" xfId="1311"/>
    <cellStyle name="Neutral 5" xfId="1312"/>
    <cellStyle name="Neutral 6" xfId="1313"/>
    <cellStyle name="Neutral 7" xfId="1314"/>
    <cellStyle name="No-definido" xfId="165"/>
    <cellStyle name="No-definido 2" xfId="1315"/>
    <cellStyle name="No-definido 3" xfId="1316"/>
    <cellStyle name="Normal" xfId="0" builtinId="0"/>
    <cellStyle name="Normal - Style1" xfId="1317"/>
    <cellStyle name="Normal 10" xfId="166"/>
    <cellStyle name="Normal 10 2" xfId="1318"/>
    <cellStyle name="Normal 10 2 2" xfId="1319"/>
    <cellStyle name="Normal 10 2 2 2" xfId="1320"/>
    <cellStyle name="Normal 10 2 2 2 2" xfId="1321"/>
    <cellStyle name="Normal 10 2 2 2 3" xfId="1322"/>
    <cellStyle name="Normal 10 2 2 3" xfId="1323"/>
    <cellStyle name="Normal 10 2 2 3 2" xfId="1324"/>
    <cellStyle name="Normal 10 2 2 3_LR1MIR" xfId="1325"/>
    <cellStyle name="Normal 10 2 2 4" xfId="1326"/>
    <cellStyle name="Normal 10 2 2_LR1MIR" xfId="1327"/>
    <cellStyle name="Normal 10 2 3" xfId="1328"/>
    <cellStyle name="Normal 10 2 3 2" xfId="1329"/>
    <cellStyle name="Normal 10 2 3 3" xfId="1330"/>
    <cellStyle name="Normal 10 2 4" xfId="1331"/>
    <cellStyle name="Normal 10 2 4 2" xfId="1332"/>
    <cellStyle name="Normal 10 2 4_LR1MIR" xfId="1333"/>
    <cellStyle name="Normal 10 2 5" xfId="1334"/>
    <cellStyle name="Normal 10 2 6" xfId="1335"/>
    <cellStyle name="Normal 10 3" xfId="1336"/>
    <cellStyle name="Normal 10 3 2" xfId="1337"/>
    <cellStyle name="Normal 10 3 2 2" xfId="1338"/>
    <cellStyle name="Normal 10 3 2 2 2" xfId="1339"/>
    <cellStyle name="Normal 10 3 2 2 3" xfId="1340"/>
    <cellStyle name="Normal 10 3 2 3" xfId="1341"/>
    <cellStyle name="Normal 10 3 2 3 2" xfId="1342"/>
    <cellStyle name="Normal 10 3 2 3_LR1MIR" xfId="1343"/>
    <cellStyle name="Normal 10 3 2 4" xfId="1344"/>
    <cellStyle name="Normal 10 3 2_LR1MIR" xfId="1345"/>
    <cellStyle name="Normal 10 3 3" xfId="1346"/>
    <cellStyle name="Normal 10 3 3 2" xfId="1347"/>
    <cellStyle name="Normal 10 3 3 3" xfId="1348"/>
    <cellStyle name="Normal 10 3 4" xfId="1349"/>
    <cellStyle name="Normal 10 3 4 2" xfId="1350"/>
    <cellStyle name="Normal 10 3 4_LR1MIR" xfId="1351"/>
    <cellStyle name="Normal 10 3 5" xfId="1352"/>
    <cellStyle name="Normal 10 3 6" xfId="1353"/>
    <cellStyle name="Normal 10 3_LR1MIR" xfId="1354"/>
    <cellStyle name="Normal 10 4" xfId="1355"/>
    <cellStyle name="Normal 10 4 2" xfId="1356"/>
    <cellStyle name="Normal 10 4 2 2" xfId="1357"/>
    <cellStyle name="Normal 10 4 2 3" xfId="1358"/>
    <cellStyle name="Normal 10 4 3" xfId="1359"/>
    <cellStyle name="Normal 10 4 3 2" xfId="1360"/>
    <cellStyle name="Normal 10 4 3_LR1MIR" xfId="1361"/>
    <cellStyle name="Normal 10 4 4" xfId="1362"/>
    <cellStyle name="Normal 10 4 5" xfId="1363"/>
    <cellStyle name="Normal 10 4_LR1MIR" xfId="1364"/>
    <cellStyle name="Normal 10 5" xfId="1365"/>
    <cellStyle name="Normal 10 5 2" xfId="1366"/>
    <cellStyle name="Normal 10 5 3" xfId="1367"/>
    <cellStyle name="Normal 10 6" xfId="1368"/>
    <cellStyle name="Normal 10 6 2" xfId="1369"/>
    <cellStyle name="Normal 10 6_LR1MIR" xfId="1370"/>
    <cellStyle name="Normal 10 7" xfId="1371"/>
    <cellStyle name="Normal 10 8" xfId="1372"/>
    <cellStyle name="Normal 10_LR1MIR" xfId="1373"/>
    <cellStyle name="Normal 106" xfId="1374"/>
    <cellStyle name="Normal 11" xfId="1375"/>
    <cellStyle name="Normal 11 2" xfId="1376"/>
    <cellStyle name="Normal 11 2 2" xfId="1377"/>
    <cellStyle name="Normal 11 3" xfId="1378"/>
    <cellStyle name="Normal 11 4" xfId="1379"/>
    <cellStyle name="Normal 11 4 2" xfId="1380"/>
    <cellStyle name="Normal 11 4 3" xfId="1381"/>
    <cellStyle name="Normal 11 4 3 2" xfId="1382"/>
    <cellStyle name="Normal 11 4 3 3" xfId="1383"/>
    <cellStyle name="Normal 11 4 4" xfId="1384"/>
    <cellStyle name="Normal 11 4 4 2" xfId="1385"/>
    <cellStyle name="Normal 11 4 4_LR1MIR" xfId="1386"/>
    <cellStyle name="Normal 11 4 5" xfId="1387"/>
    <cellStyle name="Normal 11 4_LR1MIR" xfId="1388"/>
    <cellStyle name="Normal 11 5" xfId="1389"/>
    <cellStyle name="Normal 11 5 2" xfId="1390"/>
    <cellStyle name="Normal 11 5 3" xfId="1391"/>
    <cellStyle name="Normal 11 6" xfId="1392"/>
    <cellStyle name="Normal 11 6 2" xfId="1393"/>
    <cellStyle name="Normal 11 6_LR1MIR" xfId="1394"/>
    <cellStyle name="Normal 11 7" xfId="1395"/>
    <cellStyle name="Normal 11_LR1MIR" xfId="1396"/>
    <cellStyle name="Normal 110 2" xfId="1397"/>
    <cellStyle name="Normal 12" xfId="1398"/>
    <cellStyle name="Normal 12 2" xfId="1399"/>
    <cellStyle name="Normal 12 2 2" xfId="1400"/>
    <cellStyle name="Normal 12 2 3" xfId="1401"/>
    <cellStyle name="Normal 12 2 3 2" xfId="1402"/>
    <cellStyle name="Normal 12 2 3 3" xfId="1403"/>
    <cellStyle name="Normal 12 2 4" xfId="1404"/>
    <cellStyle name="Normal 12 2 4 2" xfId="1405"/>
    <cellStyle name="Normal 12 3" xfId="1406"/>
    <cellStyle name="Normal 12 3 2" xfId="1407"/>
    <cellStyle name="Normal 12 3 3" xfId="1408"/>
    <cellStyle name="Normal 12 3_LR1MIR" xfId="1409"/>
    <cellStyle name="Normal 12 4" xfId="1410"/>
    <cellStyle name="Normal 12 5" xfId="1411"/>
    <cellStyle name="Normal 12_LR1MIR" xfId="1412"/>
    <cellStyle name="Normal 13" xfId="1413"/>
    <cellStyle name="Normal 13 2" xfId="1414"/>
    <cellStyle name="Normal 13 2 2" xfId="1415"/>
    <cellStyle name="Normal 13 2 2 2" xfId="1416"/>
    <cellStyle name="Normal 13 2 2 3" xfId="1417"/>
    <cellStyle name="Normal 13 2 3" xfId="1418"/>
    <cellStyle name="Normal 13 2 3 2" xfId="1419"/>
    <cellStyle name="Normal 13 2 3_LR1MIR" xfId="1420"/>
    <cellStyle name="Normal 13 2 4" xfId="1421"/>
    <cellStyle name="Normal 13 2_LR1MIR" xfId="1422"/>
    <cellStyle name="Normal 13 3" xfId="1423"/>
    <cellStyle name="Normal 13 3 2" xfId="1424"/>
    <cellStyle name="Normal 13 3 3" xfId="1425"/>
    <cellStyle name="Normal 13 4" xfId="1426"/>
    <cellStyle name="Normal 13 4 2" xfId="1427"/>
    <cellStyle name="Normal 13 4_LR1MIR" xfId="1428"/>
    <cellStyle name="Normal 13 5" xfId="1429"/>
    <cellStyle name="Normal 13_LR1MIR" xfId="1430"/>
    <cellStyle name="Normal 14" xfId="1431"/>
    <cellStyle name="Normal 14 2" xfId="1432"/>
    <cellStyle name="Normal 14 2 2" xfId="1433"/>
    <cellStyle name="Normal 14 2 3" xfId="1434"/>
    <cellStyle name="Normal 14 2_LR1MIR" xfId="1435"/>
    <cellStyle name="Normal 14 3" xfId="1436"/>
    <cellStyle name="Normal 14 4" xfId="1437"/>
    <cellStyle name="Normal 14 4 2" xfId="1438"/>
    <cellStyle name="Normal 14 4 3" xfId="1439"/>
    <cellStyle name="Normal 14 4 4" xfId="1440"/>
    <cellStyle name="Normal 14 4 5" xfId="1441"/>
    <cellStyle name="Normal 14 5" xfId="1442"/>
    <cellStyle name="Normal 14 5 2" xfId="1443"/>
    <cellStyle name="Normal 14 5 3" xfId="1444"/>
    <cellStyle name="Normal 14 5 4" xfId="1445"/>
    <cellStyle name="Normal 14 5 5" xfId="1446"/>
    <cellStyle name="Normal 14 6" xfId="1447"/>
    <cellStyle name="Normal 14_LR1MIR" xfId="1448"/>
    <cellStyle name="Normal 15" xfId="1449"/>
    <cellStyle name="Normal 15 2" xfId="1450"/>
    <cellStyle name="Normal 15 2 2" xfId="1451"/>
    <cellStyle name="Normal 15 3" xfId="1452"/>
    <cellStyle name="Normal 15_LR1MIR" xfId="1453"/>
    <cellStyle name="Normal 16" xfId="1454"/>
    <cellStyle name="Normal 16 2" xfId="1455"/>
    <cellStyle name="Normal 16 3" xfId="1456"/>
    <cellStyle name="Normal 16 4" xfId="1457"/>
    <cellStyle name="Normal 16 5" xfId="1458"/>
    <cellStyle name="Normal 16_LR1MIR" xfId="1459"/>
    <cellStyle name="Normal 169 2" xfId="1460"/>
    <cellStyle name="Normal 169 3" xfId="1461"/>
    <cellStyle name="Normal 17" xfId="1462"/>
    <cellStyle name="Normal 17 2" xfId="1463"/>
    <cellStyle name="Normal 17 2 2" xfId="1464"/>
    <cellStyle name="Normal 17 3" xfId="1465"/>
    <cellStyle name="Normal 17 4" xfId="1466"/>
    <cellStyle name="Normal 170 2" xfId="1467"/>
    <cellStyle name="Normal 170 3" xfId="1468"/>
    <cellStyle name="Normal 18" xfId="1469"/>
    <cellStyle name="Normal 18 2" xfId="1470"/>
    <cellStyle name="Normal 18 3" xfId="1471"/>
    <cellStyle name="Normal 18 4" xfId="1472"/>
    <cellStyle name="Normal 19" xfId="1473"/>
    <cellStyle name="Normal 19 2" xfId="1474"/>
    <cellStyle name="Normal 19 2 2" xfId="1475"/>
    <cellStyle name="Normal 19 2 2 2" xfId="1476"/>
    <cellStyle name="Normal 19 2 3" xfId="1477"/>
    <cellStyle name="Normal 19 2 3 2" xfId="1478"/>
    <cellStyle name="Normal 19 2 4" xfId="1479"/>
    <cellStyle name="Normal 19 2 4 2" xfId="1480"/>
    <cellStyle name="Normal 19 2 5" xfId="1481"/>
    <cellStyle name="Normal 19 2 5 2" xfId="1482"/>
    <cellStyle name="Normal 2" xfId="114"/>
    <cellStyle name="Normal 2 10" xfId="167"/>
    <cellStyle name="Normal 2 10 2" xfId="1483"/>
    <cellStyle name="Normal 2 11" xfId="168"/>
    <cellStyle name="Normal 2 11 2" xfId="1484"/>
    <cellStyle name="Normal 2 11 3" xfId="1485"/>
    <cellStyle name="Normal 2 12" xfId="169"/>
    <cellStyle name="Normal 2 12 2" xfId="1486"/>
    <cellStyle name="Normal 2 13" xfId="170"/>
    <cellStyle name="Normal 2 14" xfId="171"/>
    <cellStyle name="Normal 2 15" xfId="172"/>
    <cellStyle name="Normal 2 16" xfId="173"/>
    <cellStyle name="Normal 2 17" xfId="1487"/>
    <cellStyle name="Normal 2 2" xfId="174"/>
    <cellStyle name="Normal 2 2 2" xfId="175"/>
    <cellStyle name="Normal 2 2 2 10" xfId="1489"/>
    <cellStyle name="Normal 2 2 2 11" xfId="1490"/>
    <cellStyle name="Normal 2 2 2 12" xfId="1491"/>
    <cellStyle name="Normal 2 2 2 13" xfId="1488"/>
    <cellStyle name="Normal 2 2 2 2" xfId="1492"/>
    <cellStyle name="Normal 2 2 2 3" xfId="1493"/>
    <cellStyle name="Normal 2 2 2 4" xfId="1494"/>
    <cellStyle name="Normal 2 2 2 5" xfId="1495"/>
    <cellStyle name="Normal 2 2 2 6" xfId="1496"/>
    <cellStyle name="Normal 2 2 2 7" xfId="1497"/>
    <cellStyle name="Normal 2 2 2 8" xfId="1498"/>
    <cellStyle name="Normal 2 2 2 9" xfId="1499"/>
    <cellStyle name="Normal 2 2 3" xfId="1500"/>
    <cellStyle name="Normal 2 2 3 2" xfId="1501"/>
    <cellStyle name="Normal 2 2 3 3" xfId="1502"/>
    <cellStyle name="Normal 2 2 4" xfId="1503"/>
    <cellStyle name="Normal 2 2 5" xfId="1504"/>
    <cellStyle name="Normal 2 2 6" xfId="1505"/>
    <cellStyle name="Normal 2 2_COREP GL04rev3" xfId="1506"/>
    <cellStyle name="Normal 2 3" xfId="176"/>
    <cellStyle name="Normal 2 3 2" xfId="177"/>
    <cellStyle name="Normal 2 3 2 2" xfId="1507"/>
    <cellStyle name="Normal 2 4" xfId="178"/>
    <cellStyle name="Normal 2 4 2" xfId="1508"/>
    <cellStyle name="Normal 2 4 3" xfId="1509"/>
    <cellStyle name="Normal 2 4_LR1MIR" xfId="1510"/>
    <cellStyle name="Normal 2 5" xfId="179"/>
    <cellStyle name="Normal 2 5 10" xfId="1511"/>
    <cellStyle name="Normal 2 5 2" xfId="1512"/>
    <cellStyle name="Normal 2 5 2 2" xfId="1513"/>
    <cellStyle name="Normal 2 5 2_LR1MIR" xfId="1514"/>
    <cellStyle name="Normal 2 5 3" xfId="1515"/>
    <cellStyle name="Normal 2 5 4" xfId="1516"/>
    <cellStyle name="Normal 2 5 5" xfId="1517"/>
    <cellStyle name="Normal 2 5 6" xfId="1518"/>
    <cellStyle name="Normal 2 5 7" xfId="1519"/>
    <cellStyle name="Normal 2 5 8" xfId="1520"/>
    <cellStyle name="Normal 2 5 9" xfId="1521"/>
    <cellStyle name="Normal 2 5_LR1MIR" xfId="1522"/>
    <cellStyle name="Normal 2 6" xfId="180"/>
    <cellStyle name="Normal 2 6 2" xfId="1523"/>
    <cellStyle name="Normal 2 7" xfId="181"/>
    <cellStyle name="Normal 2 7 10" xfId="1524"/>
    <cellStyle name="Normal 2 7 11" xfId="1525"/>
    <cellStyle name="Normal 2 7 2" xfId="1526"/>
    <cellStyle name="Normal 2 7 3" xfId="1527"/>
    <cellStyle name="Normal 2 7 4" xfId="1528"/>
    <cellStyle name="Normal 2 7 5" xfId="1529"/>
    <cellStyle name="Normal 2 7 6" xfId="1530"/>
    <cellStyle name="Normal 2 7 7" xfId="1531"/>
    <cellStyle name="Normal 2 7 8" xfId="1532"/>
    <cellStyle name="Normal 2 7 9" xfId="1533"/>
    <cellStyle name="Normal 2 8" xfId="182"/>
    <cellStyle name="Normal 2 8 2" xfId="1534"/>
    <cellStyle name="Normal 2 9" xfId="183"/>
    <cellStyle name="Normal 2 9 2" xfId="1535"/>
    <cellStyle name="Normal 2_~0149226" xfId="1536"/>
    <cellStyle name="Normal 20" xfId="1537"/>
    <cellStyle name="Normal 21" xfId="1538"/>
    <cellStyle name="Normal 22" xfId="1539"/>
    <cellStyle name="Normal 22 2" xfId="1540"/>
    <cellStyle name="Normal 22 3" xfId="1541"/>
    <cellStyle name="Normal 22 4" xfId="1542"/>
    <cellStyle name="Normal 23" xfId="1543"/>
    <cellStyle name="Normal 23 2" xfId="1544"/>
    <cellStyle name="Normal 23 3" xfId="1545"/>
    <cellStyle name="Normal 24" xfId="1546"/>
    <cellStyle name="Normal 24 2" xfId="1547"/>
    <cellStyle name="Normal 24 3" xfId="1548"/>
    <cellStyle name="Normal 25" xfId="1549"/>
    <cellStyle name="Normal 25 2" xfId="1550"/>
    <cellStyle name="Normal 25 3" xfId="1551"/>
    <cellStyle name="Normal 25 4" xfId="1552"/>
    <cellStyle name="Normal 26" xfId="1553"/>
    <cellStyle name="Normal 27" xfId="1554"/>
    <cellStyle name="Normal 28" xfId="1555"/>
    <cellStyle name="Normal 29" xfId="1556"/>
    <cellStyle name="Normal 3" xfId="3"/>
    <cellStyle name="Normal 3 2" xfId="184"/>
    <cellStyle name="Normal 3 2 2" xfId="185"/>
    <cellStyle name="Normal 3 2 2 2" xfId="1557"/>
    <cellStyle name="Normal 3 2 3" xfId="186"/>
    <cellStyle name="Normal 3 2 3 2" xfId="1558"/>
    <cellStyle name="Normal 3 3" xfId="187"/>
    <cellStyle name="Normal 3 3 2" xfId="1560"/>
    <cellStyle name="Normal 3 3 2 2" xfId="1561"/>
    <cellStyle name="Normal 3 3 2 2 2" xfId="1562"/>
    <cellStyle name="Normal 3 3 2 2 3" xfId="1563"/>
    <cellStyle name="Normal 3 3 2 3" xfId="1564"/>
    <cellStyle name="Normal 3 3 2 3 2" xfId="1565"/>
    <cellStyle name="Normal 3 3 2 3_LR1MIR" xfId="1566"/>
    <cellStyle name="Normal 3 3 2 4" xfId="1567"/>
    <cellStyle name="Normal 3 3 2_LR1MIR" xfId="1568"/>
    <cellStyle name="Normal 3 3 3" xfId="1569"/>
    <cellStyle name="Normal 3 3 3 2" xfId="1570"/>
    <cellStyle name="Normal 3 3 3 3" xfId="1571"/>
    <cellStyle name="Normal 3 3 4" xfId="1572"/>
    <cellStyle name="Normal 3 3 4 2" xfId="1573"/>
    <cellStyle name="Normal 3 3 4_LR1MIR" xfId="1574"/>
    <cellStyle name="Normal 3 3 5" xfId="1575"/>
    <cellStyle name="Normal 3 3 6" xfId="1559"/>
    <cellStyle name="Normal 3 3 7" xfId="2512"/>
    <cellStyle name="Normal 3 3 8" xfId="2510"/>
    <cellStyle name="Normal 3 3 9" xfId="2511"/>
    <cellStyle name="Normal 3 4" xfId="188"/>
    <cellStyle name="Normal 3 4 2" xfId="1577"/>
    <cellStyle name="Normal 3 4 2 2" xfId="1578"/>
    <cellStyle name="Normal 3 4 2 3" xfId="1579"/>
    <cellStyle name="Normal 3 4 3" xfId="1580"/>
    <cellStyle name="Normal 3 4 4" xfId="1581"/>
    <cellStyle name="Normal 3 4 5" xfId="1582"/>
    <cellStyle name="Normal 3 4 6" xfId="1576"/>
    <cellStyle name="Normal 3 5" xfId="1583"/>
    <cellStyle name="Normal 3 5 2" xfId="1584"/>
    <cellStyle name="Normal 3 5 3" xfId="1585"/>
    <cellStyle name="Normal 3 5 4" xfId="1586"/>
    <cellStyle name="Normal 3 6" xfId="1587"/>
    <cellStyle name="Normal 3 7" xfId="1588"/>
    <cellStyle name="Normal 3 8" xfId="1589"/>
    <cellStyle name="Normal 3 9" xfId="1590"/>
    <cellStyle name="Normal 3_~1520012" xfId="1591"/>
    <cellStyle name="Normal 30" xfId="1592"/>
    <cellStyle name="Normal 31" xfId="1593"/>
    <cellStyle name="Normal 32" xfId="1594"/>
    <cellStyle name="Normal 32 2" xfId="1595"/>
    <cellStyle name="Normal 33" xfId="1596"/>
    <cellStyle name="Normal 33 2" xfId="1597"/>
    <cellStyle name="Normal 34" xfId="1598"/>
    <cellStyle name="Normal 34 2" xfId="1599"/>
    <cellStyle name="Normal 35" xfId="1600"/>
    <cellStyle name="Normal 36" xfId="1601"/>
    <cellStyle name="Normal 37" xfId="1602"/>
    <cellStyle name="Normal 38" xfId="1603"/>
    <cellStyle name="Normal 39" xfId="1604"/>
    <cellStyle name="Normal 4" xfId="2"/>
    <cellStyle name="Normal 4 10" xfId="1605"/>
    <cellStyle name="Normal 4 11" xfId="1606"/>
    <cellStyle name="Normal 4 2" xfId="189"/>
    <cellStyle name="Normal 4 2 10" xfId="1607"/>
    <cellStyle name="Normal 4 2 2" xfId="1608"/>
    <cellStyle name="Normal 4 2 2 2" xfId="1609"/>
    <cellStyle name="Normal 4 2 2 3" xfId="1610"/>
    <cellStyle name="Normal 4 2 3" xfId="1611"/>
    <cellStyle name="Normal 4 2 3 2" xfId="1612"/>
    <cellStyle name="Normal 4 2 3 2 2" xfId="1613"/>
    <cellStyle name="Normal 4 2 3 2 2 2" xfId="1614"/>
    <cellStyle name="Normal 4 2 3 2 2 3" xfId="1615"/>
    <cellStyle name="Normal 4 2 3 2 3" xfId="1616"/>
    <cellStyle name="Normal 4 2 3 2 3 2" xfId="1617"/>
    <cellStyle name="Normal 4 2 3 2 3_LR1MIR" xfId="1618"/>
    <cellStyle name="Normal 4 2 3 2 4" xfId="1619"/>
    <cellStyle name="Normal 4 2 3 2_LR1MIR" xfId="1620"/>
    <cellStyle name="Normal 4 2 3 3" xfId="1621"/>
    <cellStyle name="Normal 4 2 3 3 2" xfId="1622"/>
    <cellStyle name="Normal 4 2 3 3 3" xfId="1623"/>
    <cellStyle name="Normal 4 2 3 4" xfId="1624"/>
    <cellStyle name="Normal 4 2 3 4 2" xfId="1625"/>
    <cellStyle name="Normal 4 2 3 4_LR1MIR" xfId="1626"/>
    <cellStyle name="Normal 4 2 3 5" xfId="1627"/>
    <cellStyle name="Normal 4 2 3_LR1MIR" xfId="1628"/>
    <cellStyle name="Normal 4 2 4" xfId="1629"/>
    <cellStyle name="Normal 4 2 4 2" xfId="1630"/>
    <cellStyle name="Normal 4 2 4 2 2" xfId="1631"/>
    <cellStyle name="Normal 4 2 4 2 2 2" xfId="1632"/>
    <cellStyle name="Normal 4 2 4 2 2 3" xfId="1633"/>
    <cellStyle name="Normal 4 2 4 2 3" xfId="1634"/>
    <cellStyle name="Normal 4 2 4 2 3 2" xfId="1635"/>
    <cellStyle name="Normal 4 2 4 2 3_LR1MIR" xfId="1636"/>
    <cellStyle name="Normal 4 2 4 2 4" xfId="1637"/>
    <cellStyle name="Normal 4 2 4 2_LR1MIR" xfId="1638"/>
    <cellStyle name="Normal 4 2 4 3" xfId="1639"/>
    <cellStyle name="Normal 4 2 4 3 2" xfId="1640"/>
    <cellStyle name="Normal 4 2 4 3 3" xfId="1641"/>
    <cellStyle name="Normal 4 2 4 4" xfId="1642"/>
    <cellStyle name="Normal 4 2 4 4 2" xfId="1643"/>
    <cellStyle name="Normal 4 2 4 4_LR1MIR" xfId="1644"/>
    <cellStyle name="Normal 4 2 4 5" xfId="1645"/>
    <cellStyle name="Normal 4 2 4_LR1MIR" xfId="1646"/>
    <cellStyle name="Normal 4 2 5" xfId="1647"/>
    <cellStyle name="Normal 4 2 5 2" xfId="1648"/>
    <cellStyle name="Normal 4 2 5 2 2" xfId="1649"/>
    <cellStyle name="Normal 4 2 5 2 3" xfId="1650"/>
    <cellStyle name="Normal 4 2 5 3" xfId="1651"/>
    <cellStyle name="Normal 4 2 5 3 2" xfId="1652"/>
    <cellStyle name="Normal 4 2 5 3_LR1MIR" xfId="1653"/>
    <cellStyle name="Normal 4 2 5 4" xfId="1654"/>
    <cellStyle name="Normal 4 2 5_LR1MIR" xfId="1655"/>
    <cellStyle name="Normal 4 2 6" xfId="1656"/>
    <cellStyle name="Normal 4 2 6 2" xfId="1657"/>
    <cellStyle name="Normal 4 2 6 3" xfId="1658"/>
    <cellStyle name="Normal 4 2 7" xfId="1659"/>
    <cellStyle name="Normal 4 2 7 2" xfId="1660"/>
    <cellStyle name="Normal 4 2 7_LR1MIR" xfId="1661"/>
    <cellStyle name="Normal 4 2 8" xfId="1662"/>
    <cellStyle name="Normal 4 2 9" xfId="1663"/>
    <cellStyle name="Normal 4 2_LR1MIR" xfId="1664"/>
    <cellStyle name="Normal 4 3" xfId="190"/>
    <cellStyle name="Normal 4 3 2" xfId="1666"/>
    <cellStyle name="Normal 4 3 3" xfId="1665"/>
    <cellStyle name="Normal 4 4" xfId="1667"/>
    <cellStyle name="Normal 4 4 2" xfId="1668"/>
    <cellStyle name="Normal 4 4 2 2" xfId="1669"/>
    <cellStyle name="Normal 4 4 2 2 2" xfId="1670"/>
    <cellStyle name="Normal 4 4 2 2 3" xfId="1671"/>
    <cellStyle name="Normal 4 4 2 3" xfId="1672"/>
    <cellStyle name="Normal 4 4 2 3 2" xfId="1673"/>
    <cellStyle name="Normal 4 4 2 3_LR1MIR" xfId="1674"/>
    <cellStyle name="Normal 4 4 2 4" xfId="1675"/>
    <cellStyle name="Normal 4 4 2_LR1MIR" xfId="1676"/>
    <cellStyle name="Normal 4 4 3" xfId="1677"/>
    <cellStyle name="Normal 4 4 3 2" xfId="1678"/>
    <cellStyle name="Normal 4 4 3 3" xfId="1679"/>
    <cellStyle name="Normal 4 4 4" xfId="1680"/>
    <cellStyle name="Normal 4 4 4 2" xfId="1681"/>
    <cellStyle name="Normal 4 4 4_LR1MIR" xfId="1682"/>
    <cellStyle name="Normal 4 4 5" xfId="1683"/>
    <cellStyle name="Normal 4 4 6" xfId="1684"/>
    <cellStyle name="Normal 4 4_LR1MIR" xfId="1685"/>
    <cellStyle name="Normal 4 5" xfId="1686"/>
    <cellStyle name="Normal 4 5 2" xfId="1687"/>
    <cellStyle name="Normal 4 5 2 2" xfId="1688"/>
    <cellStyle name="Normal 4 5 2 2 2" xfId="1689"/>
    <cellStyle name="Normal 4 5 2 2 3" xfId="1690"/>
    <cellStyle name="Normal 4 5 2 3" xfId="1691"/>
    <cellStyle name="Normal 4 5 2 3 2" xfId="1692"/>
    <cellStyle name="Normal 4 5 2 3_LR1MIR" xfId="1693"/>
    <cellStyle name="Normal 4 5 2 4" xfId="1694"/>
    <cellStyle name="Normal 4 5 2_LR1MIR" xfId="1695"/>
    <cellStyle name="Normal 4 5 3" xfId="1696"/>
    <cellStyle name="Normal 4 5 3 2" xfId="1697"/>
    <cellStyle name="Normal 4 5 3 3" xfId="1698"/>
    <cellStyle name="Normal 4 5 4" xfId="1699"/>
    <cellStyle name="Normal 4 5 4 2" xfId="1700"/>
    <cellStyle name="Normal 4 5 4_LR1MIR" xfId="1701"/>
    <cellStyle name="Normal 4 5 5" xfId="1702"/>
    <cellStyle name="Normal 4 5_LR1MIR" xfId="1703"/>
    <cellStyle name="Normal 4 6" xfId="1704"/>
    <cellStyle name="Normal 4 6 2" xfId="1705"/>
    <cellStyle name="Normal 4 6 2 2" xfId="1706"/>
    <cellStyle name="Normal 4 6 2 2 2" xfId="1707"/>
    <cellStyle name="Normal 4 6 2 2 3" xfId="1708"/>
    <cellStyle name="Normal 4 6 2 3" xfId="1709"/>
    <cellStyle name="Normal 4 6 2 3 2" xfId="1710"/>
    <cellStyle name="Normal 4 6 2 3_LR1MIR" xfId="1711"/>
    <cellStyle name="Normal 4 6 2 4" xfId="1712"/>
    <cellStyle name="Normal 4 6 2_LR1MIR" xfId="1713"/>
    <cellStyle name="Normal 4 6 3" xfId="1714"/>
    <cellStyle name="Normal 4 6 3 2" xfId="1715"/>
    <cellStyle name="Normal 4 6 3 3" xfId="1716"/>
    <cellStyle name="Normal 4 6 4" xfId="1717"/>
    <cellStyle name="Normal 4 6 4 2" xfId="1718"/>
    <cellStyle name="Normal 4 6 4_LR1MIR" xfId="1719"/>
    <cellStyle name="Normal 4 6 5" xfId="1720"/>
    <cellStyle name="Normal 4 6_LR1MIR" xfId="1721"/>
    <cellStyle name="Normal 4 7" xfId="1722"/>
    <cellStyle name="Normal 4 7 2" xfId="1723"/>
    <cellStyle name="Normal 4 7 2 2" xfId="1724"/>
    <cellStyle name="Normal 4 7 2 3" xfId="1725"/>
    <cellStyle name="Normal 4 7 3" xfId="1726"/>
    <cellStyle name="Normal 4 7 3 2" xfId="1727"/>
    <cellStyle name="Normal 4 7 3_LR1MIR" xfId="1728"/>
    <cellStyle name="Normal 4 7 4" xfId="1729"/>
    <cellStyle name="Normal 4 7_LR1MIR" xfId="1730"/>
    <cellStyle name="Normal 4 8" xfId="1731"/>
    <cellStyle name="Normal 4 8 2" xfId="1732"/>
    <cellStyle name="Normal 4 8 3" xfId="1733"/>
    <cellStyle name="Normal 4 9" xfId="1734"/>
    <cellStyle name="Normal 4 9 2" xfId="1735"/>
    <cellStyle name="Normal 4 9_LR1MIR" xfId="1736"/>
    <cellStyle name="Normal 4_CVDA cartera subyacente" xfId="1737"/>
    <cellStyle name="Normal 40" xfId="1738"/>
    <cellStyle name="Normal 41" xfId="1739"/>
    <cellStyle name="Normal 42" xfId="1740"/>
    <cellStyle name="Normal 43" xfId="1741"/>
    <cellStyle name="Normal 44" xfId="1742"/>
    <cellStyle name="Normal 45" xfId="1743"/>
    <cellStyle name="Normal 46" xfId="1744"/>
    <cellStyle name="Normal 47" xfId="1745"/>
    <cellStyle name="Normal 48" xfId="1746"/>
    <cellStyle name="Normal 49" xfId="1747"/>
    <cellStyle name="Normal 5" xfId="191"/>
    <cellStyle name="Normal 5 2" xfId="1748"/>
    <cellStyle name="Normal 5 2 2" xfId="1749"/>
    <cellStyle name="Normal 5 2 3" xfId="1750"/>
    <cellStyle name="Normal 5 3" xfId="1751"/>
    <cellStyle name="Normal 5 4" xfId="1752"/>
    <cellStyle name="Normal 5 4 2" xfId="1753"/>
    <cellStyle name="Normal 5 4 3" xfId="1754"/>
    <cellStyle name="Normal 5 4 4" xfId="1755"/>
    <cellStyle name="Normal 5 5" xfId="1756"/>
    <cellStyle name="Normal 5 6" xfId="1757"/>
    <cellStyle name="Normal 5 7" xfId="1758"/>
    <cellStyle name="Normal 5 8" xfId="1759"/>
    <cellStyle name="Normal 5_20130128_ITS on reporting_Annex I_CA" xfId="1760"/>
    <cellStyle name="Normal 50" xfId="1761"/>
    <cellStyle name="Normal 51" xfId="1762"/>
    <cellStyle name="Normal 52" xfId="1763"/>
    <cellStyle name="Normal 53" xfId="1764"/>
    <cellStyle name="Normal 54" xfId="1765"/>
    <cellStyle name="Normal 55" xfId="1766"/>
    <cellStyle name="Normal 56" xfId="1767"/>
    <cellStyle name="Normal 57" xfId="1768"/>
    <cellStyle name="Normal 58" xfId="1769"/>
    <cellStyle name="Normal 59" xfId="1770"/>
    <cellStyle name="Normal 6" xfId="192"/>
    <cellStyle name="Normal 6 10" xfId="1771"/>
    <cellStyle name="Normal 6 2" xfId="1772"/>
    <cellStyle name="Normal 6 2 2" xfId="1773"/>
    <cellStyle name="Normal 6 2 3" xfId="1774"/>
    <cellStyle name="Normal 6 2 4" xfId="1775"/>
    <cellStyle name="Normal 6 3" xfId="1776"/>
    <cellStyle name="Normal 6 3 2" xfId="1777"/>
    <cellStyle name="Normal 6 3 2 2" xfId="1778"/>
    <cellStyle name="Normal 6 3 2 2 2" xfId="1779"/>
    <cellStyle name="Normal 6 3 2 2 3" xfId="1780"/>
    <cellStyle name="Normal 6 3 2 3" xfId="1781"/>
    <cellStyle name="Normal 6 3 2 3 2" xfId="1782"/>
    <cellStyle name="Normal 6 3 2 3_LR1MIR" xfId="1783"/>
    <cellStyle name="Normal 6 3 2 4" xfId="1784"/>
    <cellStyle name="Normal 6 3 2_LR1MIR" xfId="1785"/>
    <cellStyle name="Normal 6 3 3" xfId="1786"/>
    <cellStyle name="Normal 6 3 3 2" xfId="1787"/>
    <cellStyle name="Normal 6 3 3 3" xfId="1788"/>
    <cellStyle name="Normal 6 3 4" xfId="1789"/>
    <cellStyle name="Normal 6 3 4 2" xfId="1790"/>
    <cellStyle name="Normal 6 3 4_LR1MIR" xfId="1791"/>
    <cellStyle name="Normal 6 3 5" xfId="1792"/>
    <cellStyle name="Normal 6 3 6" xfId="1793"/>
    <cellStyle name="Normal 6 3_LR1MIR" xfId="1794"/>
    <cellStyle name="Normal 6 4" xfId="1795"/>
    <cellStyle name="Normal 6 4 2" xfId="1796"/>
    <cellStyle name="Normal 6 4 2 2" xfId="1797"/>
    <cellStyle name="Normal 6 4 2 2 2" xfId="1798"/>
    <cellStyle name="Normal 6 4 2 2 3" xfId="1799"/>
    <cellStyle name="Normal 6 4 2 3" xfId="1800"/>
    <cellStyle name="Normal 6 4 2 3 2" xfId="1801"/>
    <cellStyle name="Normal 6 4 2 3_LR1MIR" xfId="1802"/>
    <cellStyle name="Normal 6 4 2 4" xfId="1803"/>
    <cellStyle name="Normal 6 4 2_LR1MIR" xfId="1804"/>
    <cellStyle name="Normal 6 4 3" xfId="1805"/>
    <cellStyle name="Normal 6 4 3 2" xfId="1806"/>
    <cellStyle name="Normal 6 4 3 3" xfId="1807"/>
    <cellStyle name="Normal 6 4 4" xfId="1808"/>
    <cellStyle name="Normal 6 4 4 2" xfId="1809"/>
    <cellStyle name="Normal 6 4 4_LR1MIR" xfId="1810"/>
    <cellStyle name="Normal 6 4 5" xfId="1811"/>
    <cellStyle name="Normal 6 4 6" xfId="1812"/>
    <cellStyle name="Normal 6 4_LR1MIR" xfId="1813"/>
    <cellStyle name="Normal 6 5" xfId="1814"/>
    <cellStyle name="Normal 6 5 2" xfId="1815"/>
    <cellStyle name="Normal 6 5 2 2" xfId="1816"/>
    <cellStyle name="Normal 6 5 2 3" xfId="1817"/>
    <cellStyle name="Normal 6 5 3" xfId="1818"/>
    <cellStyle name="Normal 6 5 3 2" xfId="1819"/>
    <cellStyle name="Normal 6 5 3_LR1MIR" xfId="1820"/>
    <cellStyle name="Normal 6 5 4" xfId="1821"/>
    <cellStyle name="Normal 6 5_LR1MIR" xfId="1822"/>
    <cellStyle name="Normal 6 6" xfId="1823"/>
    <cellStyle name="Normal 6 6 2" xfId="1824"/>
    <cellStyle name="Normal 6 6 3" xfId="1825"/>
    <cellStyle name="Normal 6 7" xfId="1826"/>
    <cellStyle name="Normal 6 7 2" xfId="1827"/>
    <cellStyle name="Normal 6 7_LR1MIR" xfId="1828"/>
    <cellStyle name="Normal 6 8" xfId="1829"/>
    <cellStyle name="Normal 6 9" xfId="1830"/>
    <cellStyle name="Normal 6_LR1MIR" xfId="1831"/>
    <cellStyle name="Normal 60" xfId="1832"/>
    <cellStyle name="Normal 61" xfId="1833"/>
    <cellStyle name="Normal 62" xfId="1834"/>
    <cellStyle name="Normal 63" xfId="1835"/>
    <cellStyle name="Normal 63 2" xfId="1836"/>
    <cellStyle name="Normal 63 3" xfId="1837"/>
    <cellStyle name="Normal 63 4" xfId="1838"/>
    <cellStyle name="Normal 64" xfId="1839"/>
    <cellStyle name="Normal 65" xfId="1840"/>
    <cellStyle name="Normal 65 2" xfId="1841"/>
    <cellStyle name="Normal 65 3" xfId="1842"/>
    <cellStyle name="Normal 66" xfId="1843"/>
    <cellStyle name="Normal 66 2" xfId="1844"/>
    <cellStyle name="Normal 66 3" xfId="1845"/>
    <cellStyle name="Normal 67" xfId="1846"/>
    <cellStyle name="Normal 68" xfId="1847"/>
    <cellStyle name="Normal 68 2" xfId="1848"/>
    <cellStyle name="Normal 69" xfId="1849"/>
    <cellStyle name="Normal 69 2" xfId="1850"/>
    <cellStyle name="Normal 69 2 2" xfId="1851"/>
    <cellStyle name="Normal 7" xfId="115"/>
    <cellStyle name="Normal 7 10" xfId="1852"/>
    <cellStyle name="Normal 7 2" xfId="193"/>
    <cellStyle name="Normal 7 2 2" xfId="1853"/>
    <cellStyle name="Normal 7 2 2 2" xfId="1854"/>
    <cellStyle name="Normal 7 2 2 2 2" xfId="1855"/>
    <cellStyle name="Normal 7 2 2 2 3" xfId="1856"/>
    <cellStyle name="Normal 7 2 2 3" xfId="1857"/>
    <cellStyle name="Normal 7 2 2 3 2" xfId="1858"/>
    <cellStyle name="Normal 7 2 2 3_LR1MIR" xfId="1859"/>
    <cellStyle name="Normal 7 2 2 4" xfId="1860"/>
    <cellStyle name="Normal 7 2 2_LR1MIR" xfId="1861"/>
    <cellStyle name="Normal 7 2 3" xfId="1862"/>
    <cellStyle name="Normal 7 2 3 2" xfId="1863"/>
    <cellStyle name="Normal 7 2 3 3" xfId="1864"/>
    <cellStyle name="Normal 7 2 4" xfId="1865"/>
    <cellStyle name="Normal 7 2 4 2" xfId="1866"/>
    <cellStyle name="Normal 7 2 4_LR1MIR" xfId="1867"/>
    <cellStyle name="Normal 7 2 5" xfId="1868"/>
    <cellStyle name="Normal 7 2 6" xfId="1869"/>
    <cellStyle name="Normal 7 2 7" xfId="1870"/>
    <cellStyle name="Normal 7 2 8" xfId="1871"/>
    <cellStyle name="Normal 7 3" xfId="194"/>
    <cellStyle name="Normal 7 3 2" xfId="1872"/>
    <cellStyle name="Normal 7 3 2 2" xfId="1873"/>
    <cellStyle name="Normal 7 3 2 2 2" xfId="1874"/>
    <cellStyle name="Normal 7 3 2 2 3" xfId="1875"/>
    <cellStyle name="Normal 7 3 2 3" xfId="1876"/>
    <cellStyle name="Normal 7 3 2 3 2" xfId="1877"/>
    <cellStyle name="Normal 7 3 2 3_LR1MIR" xfId="1878"/>
    <cellStyle name="Normal 7 3 2 4" xfId="1879"/>
    <cellStyle name="Normal 7 3 2_LR1MIR" xfId="1880"/>
    <cellStyle name="Normal 7 3 3" xfId="1881"/>
    <cellStyle name="Normal 7 3 3 2" xfId="1882"/>
    <cellStyle name="Normal 7 3 3 3" xfId="1883"/>
    <cellStyle name="Normal 7 3 4" xfId="1884"/>
    <cellStyle name="Normal 7 3 4 2" xfId="1885"/>
    <cellStyle name="Normal 7 3 4_LR1MIR" xfId="1886"/>
    <cellStyle name="Normal 7 3 5" xfId="1887"/>
    <cellStyle name="Normal 7 3 6" xfId="1888"/>
    <cellStyle name="Normal 7 3 7" xfId="1889"/>
    <cellStyle name="Normal 7 3_LR1MIR" xfId="1890"/>
    <cellStyle name="Normal 7 4" xfId="195"/>
    <cellStyle name="Normal 7 4 2" xfId="1891"/>
    <cellStyle name="Normal 7 4 2 2" xfId="1892"/>
    <cellStyle name="Normal 7 4 2 3" xfId="1893"/>
    <cellStyle name="Normal 7 4 3" xfId="1894"/>
    <cellStyle name="Normal 7 4 3 2" xfId="1895"/>
    <cellStyle name="Normal 7 4 3_LR1MIR" xfId="1896"/>
    <cellStyle name="Normal 7 4 4" xfId="1897"/>
    <cellStyle name="Normal 7 4 5" xfId="1898"/>
    <cellStyle name="Normal 7 4 6" xfId="1899"/>
    <cellStyle name="Normal 7 4_LR1MIR" xfId="1900"/>
    <cellStyle name="Normal 7 5" xfId="196"/>
    <cellStyle name="Normal 7 5 2" xfId="1901"/>
    <cellStyle name="Normal 7 5 3" xfId="1902"/>
    <cellStyle name="Normal 7 5 4" xfId="1903"/>
    <cellStyle name="Normal 7 5 5" xfId="1904"/>
    <cellStyle name="Normal 7 6" xfId="197"/>
    <cellStyle name="Normal 7 6 2" xfId="1905"/>
    <cellStyle name="Normal 7 6 3" xfId="1906"/>
    <cellStyle name="Normal 7 6 4" xfId="1907"/>
    <cellStyle name="Normal 7 6_LR1MIR" xfId="1908"/>
    <cellStyle name="Normal 7 7" xfId="198"/>
    <cellStyle name="Normal 7 7 2" xfId="1909"/>
    <cellStyle name="Normal 7 8" xfId="199"/>
    <cellStyle name="Normal 7 8 2" xfId="1910"/>
    <cellStyle name="Normal 7 9" xfId="1911"/>
    <cellStyle name="Normal 70" xfId="1912"/>
    <cellStyle name="Normal 70 2" xfId="1913"/>
    <cellStyle name="Normal 71" xfId="1914"/>
    <cellStyle name="Normal 71 2" xfId="1915"/>
    <cellStyle name="Normal 72" xfId="1916"/>
    <cellStyle name="Normal 72 2" xfId="1917"/>
    <cellStyle name="Normal 73" xfId="1918"/>
    <cellStyle name="Normal 73 2" xfId="1919"/>
    <cellStyle name="Normal 74" xfId="1920"/>
    <cellStyle name="Normal 74 2" xfId="1921"/>
    <cellStyle name="Normal 75" xfId="1922"/>
    <cellStyle name="Normal 75 2" xfId="1923"/>
    <cellStyle name="Normal 76" xfId="1924"/>
    <cellStyle name="Normal 76 2" xfId="1925"/>
    <cellStyle name="Normal 77" xfId="1926"/>
    <cellStyle name="Normal 77 2" xfId="1927"/>
    <cellStyle name="Normal 78" xfId="1928"/>
    <cellStyle name="Normal 78 2" xfId="1929"/>
    <cellStyle name="Normal 78 3" xfId="1930"/>
    <cellStyle name="Normal 79" xfId="1931"/>
    <cellStyle name="Normal 8" xfId="1932"/>
    <cellStyle name="Normal 8 2" xfId="1933"/>
    <cellStyle name="Normal 8 2 2" xfId="1934"/>
    <cellStyle name="Normal 8 2 2 2" xfId="1935"/>
    <cellStyle name="Normal 8 2 2 2 2" xfId="1936"/>
    <cellStyle name="Normal 8 2 2 2 3" xfId="1937"/>
    <cellStyle name="Normal 8 2 2 3" xfId="1938"/>
    <cellStyle name="Normal 8 2 2 3 2" xfId="1939"/>
    <cellStyle name="Normal 8 2 2 3_LR1MIR" xfId="1940"/>
    <cellStyle name="Normal 8 2 2 4" xfId="1941"/>
    <cellStyle name="Normal 8 2 2_LR1MIR" xfId="1942"/>
    <cellStyle name="Normal 8 2 3" xfId="1943"/>
    <cellStyle name="Normal 8 2 3 2" xfId="1944"/>
    <cellStyle name="Normal 8 2 3 3" xfId="1945"/>
    <cellStyle name="Normal 8 2 4" xfId="1946"/>
    <cellStyle name="Normal 8 2 4 2" xfId="1947"/>
    <cellStyle name="Normal 8 2 4_LR1MIR" xfId="1948"/>
    <cellStyle name="Normal 8 2 5" xfId="1949"/>
    <cellStyle name="Normal 8 2 6" xfId="1950"/>
    <cellStyle name="Normal 8 2_LR1MIR" xfId="1951"/>
    <cellStyle name="Normal 8 3" xfId="1952"/>
    <cellStyle name="Normal 8 3 2" xfId="1953"/>
    <cellStyle name="Normal 8 3 2 2" xfId="1954"/>
    <cellStyle name="Normal 8 3 2 2 2" xfId="1955"/>
    <cellStyle name="Normal 8 3 2 2 3" xfId="1956"/>
    <cellStyle name="Normal 8 3 2 3" xfId="1957"/>
    <cellStyle name="Normal 8 3 2 3 2" xfId="1958"/>
    <cellStyle name="Normal 8 3 2 3_LR1MIR" xfId="1959"/>
    <cellStyle name="Normal 8 3 2 4" xfId="1960"/>
    <cellStyle name="Normal 8 3 2_LR1MIR" xfId="1961"/>
    <cellStyle name="Normal 8 3 3" xfId="1962"/>
    <cellStyle name="Normal 8 3 3 2" xfId="1963"/>
    <cellStyle name="Normal 8 3 3 3" xfId="1964"/>
    <cellStyle name="Normal 8 3 4" xfId="1965"/>
    <cellStyle name="Normal 8 3 4 2" xfId="1966"/>
    <cellStyle name="Normal 8 3 4_LR1MIR" xfId="1967"/>
    <cellStyle name="Normal 8 3 5" xfId="1968"/>
    <cellStyle name="Normal 8 3 6" xfId="1969"/>
    <cellStyle name="Normal 8 3_LR1MIR" xfId="1970"/>
    <cellStyle name="Normal 8 4" xfId="1971"/>
    <cellStyle name="Normal 8 4 2" xfId="1972"/>
    <cellStyle name="Normal 8 4 2 2" xfId="1973"/>
    <cellStyle name="Normal 8 4 2 3" xfId="1974"/>
    <cellStyle name="Normal 8 4 3" xfId="1975"/>
    <cellStyle name="Normal 8 4 3 2" xfId="1976"/>
    <cellStyle name="Normal 8 4 3_LR1MIR" xfId="1977"/>
    <cellStyle name="Normal 8 4 4" xfId="1978"/>
    <cellStyle name="Normal 8 4 5" xfId="1979"/>
    <cellStyle name="Normal 8 4_LR1MIR" xfId="1980"/>
    <cellStyle name="Normal 8 5" xfId="1981"/>
    <cellStyle name="Normal 8 5 2" xfId="1982"/>
    <cellStyle name="Normal 8 5 3" xfId="1983"/>
    <cellStyle name="Normal 8 6" xfId="1984"/>
    <cellStyle name="Normal 8 6 2" xfId="1985"/>
    <cellStyle name="Normal 8 6_LR1MIR" xfId="1986"/>
    <cellStyle name="Normal 8 7" xfId="1987"/>
    <cellStyle name="Normal 8_LR1MIR" xfId="1988"/>
    <cellStyle name="Normal 80" xfId="1989"/>
    <cellStyle name="Normal 80 2" xfId="1990"/>
    <cellStyle name="Normal 81" xfId="1991"/>
    <cellStyle name="Normal 81 2" xfId="1992"/>
    <cellStyle name="Normal 81 3" xfId="1993"/>
    <cellStyle name="Normal 82" xfId="1994"/>
    <cellStyle name="Normal 82 2" xfId="1995"/>
    <cellStyle name="Normal 82 3" xfId="1996"/>
    <cellStyle name="Normal 83" xfId="1997"/>
    <cellStyle name="Normal 83 2" xfId="1998"/>
    <cellStyle name="Normal 83 3" xfId="1999"/>
    <cellStyle name="Normal 84" xfId="2000"/>
    <cellStyle name="Normal 85" xfId="2001"/>
    <cellStyle name="Normal 86" xfId="2002"/>
    <cellStyle name="Normal 87" xfId="2003"/>
    <cellStyle name="Normal 88" xfId="2004"/>
    <cellStyle name="Normal 89" xfId="2005"/>
    <cellStyle name="Normal 9" xfId="2006"/>
    <cellStyle name="Normal 9 2" xfId="2007"/>
    <cellStyle name="Normal 9 3" xfId="2008"/>
    <cellStyle name="Normal 9 4" xfId="2009"/>
    <cellStyle name="Normal 9 5" xfId="2010"/>
    <cellStyle name="Normal 9 6" xfId="2011"/>
    <cellStyle name="Normal 9_LR1MIR" xfId="2012"/>
    <cellStyle name="Normal 90" xfId="2013"/>
    <cellStyle name="Normal 91" xfId="2014"/>
    <cellStyle name="Normal 92" xfId="2015"/>
    <cellStyle name="Normal 93" xfId="2016"/>
    <cellStyle name="Normal 94" xfId="2017"/>
    <cellStyle name="Normal 95" xfId="2018"/>
    <cellStyle name="Normal 95 2" xfId="2019"/>
    <cellStyle name="Normal 96" xfId="2020"/>
    <cellStyle name="Normal 97" xfId="2021"/>
    <cellStyle name="Normal 98" xfId="2022"/>
    <cellStyle name="Normal 99" xfId="2023"/>
    <cellStyle name="Normale_2011 04 14 Templates for stress test_bcl" xfId="2024"/>
    <cellStyle name="Nota" xfId="200"/>
    <cellStyle name="Notas 2" xfId="2025"/>
    <cellStyle name="Notas 2 10" xfId="2026"/>
    <cellStyle name="Notas 2 11" xfId="2027"/>
    <cellStyle name="Notas 2 2" xfId="2028"/>
    <cellStyle name="Notas 2 2 2" xfId="2029"/>
    <cellStyle name="Notas 2 2 2 2" xfId="2030"/>
    <cellStyle name="Notas 2 2 2 2 2" xfId="2031"/>
    <cellStyle name="Notas 2 2 2 2 2 2" xfId="2032"/>
    <cellStyle name="Notas 2 2 2 2 2 2 2" xfId="2033"/>
    <cellStyle name="Notas 2 2 2 2 2 2 2 2" xfId="2034"/>
    <cellStyle name="Notas 2 2 2 2 2 2 3" xfId="2035"/>
    <cellStyle name="Notas 2 2 2 2 2 2 3 2" xfId="2036"/>
    <cellStyle name="Notas 2 2 2 2 2 2 4" xfId="2037"/>
    <cellStyle name="Notas 2 2 2 2 2 3" xfId="2038"/>
    <cellStyle name="Notas 2 2 2 2 2 3 2" xfId="2039"/>
    <cellStyle name="Notas 2 2 2 2 2 3 2 2" xfId="2040"/>
    <cellStyle name="Notas 2 2 2 2 2 3 3" xfId="2041"/>
    <cellStyle name="Notas 2 2 2 2 2 3 3 2" xfId="2042"/>
    <cellStyle name="Notas 2 2 2 2 2 3 4" xfId="2043"/>
    <cellStyle name="Notas 2 2 2 2 2 4" xfId="2044"/>
    <cellStyle name="Notas 2 2 2 2 2 5" xfId="2045"/>
    <cellStyle name="Notas 2 2 2 2 3" xfId="2046"/>
    <cellStyle name="Notas 2 2 2 2 3 2" xfId="2047"/>
    <cellStyle name="Notas 2 2 2 2 3 2 2" xfId="2048"/>
    <cellStyle name="Notas 2 2 2 2 3 3" xfId="2049"/>
    <cellStyle name="Notas 2 2 2 2 3 3 2" xfId="2050"/>
    <cellStyle name="Notas 2 2 2 2 3 4" xfId="2051"/>
    <cellStyle name="Notas 2 2 2 2 4" xfId="2052"/>
    <cellStyle name="Notas 2 2 2 2 5" xfId="2053"/>
    <cellStyle name="Notas 2 2 2 3" xfId="2054"/>
    <cellStyle name="Notas 2 2 2 3 2" xfId="2055"/>
    <cellStyle name="Notas 2 2 2 3 2 2" xfId="2056"/>
    <cellStyle name="Notas 2 2 2 3 3" xfId="2057"/>
    <cellStyle name="Notas 2 2 2 3 3 2" xfId="2058"/>
    <cellStyle name="Notas 2 2 2 3_LR1MIR" xfId="2059"/>
    <cellStyle name="Notas 2 2 2 4" xfId="2060"/>
    <cellStyle name="Notas 2 2 2 4 2" xfId="2061"/>
    <cellStyle name="Notas 2 2 2 5" xfId="2062"/>
    <cellStyle name="Notas 2 2 2 5 2" xfId="2063"/>
    <cellStyle name="Notas 2 2 2_LR1MIR" xfId="2064"/>
    <cellStyle name="Notas 2 2 3" xfId="2065"/>
    <cellStyle name="Notas 2 2 3 2" xfId="2066"/>
    <cellStyle name="Notas 2 2 3 2 2" xfId="2067"/>
    <cellStyle name="Notas 2 2 3 2 2 2" xfId="2068"/>
    <cellStyle name="Notas 2 2 3 2 2 2 2" xfId="2069"/>
    <cellStyle name="Notas 2 2 3 2 2 3" xfId="2070"/>
    <cellStyle name="Notas 2 2 3 2 2 3 2" xfId="2071"/>
    <cellStyle name="Notas 2 2 3 2 2 4" xfId="2072"/>
    <cellStyle name="Notas 2 2 3 2 3" xfId="2073"/>
    <cellStyle name="Notas 2 2 3 2 3 2" xfId="2074"/>
    <cellStyle name="Notas 2 2 3 2 3 2 2" xfId="2075"/>
    <cellStyle name="Notas 2 2 3 2 3 3" xfId="2076"/>
    <cellStyle name="Notas 2 2 3 2 3 3 2" xfId="2077"/>
    <cellStyle name="Notas 2 2 3 2 3 4" xfId="2078"/>
    <cellStyle name="Notas 2 2 3 2 4" xfId="2079"/>
    <cellStyle name="Notas 2 2 3 2 5" xfId="2080"/>
    <cellStyle name="Notas 2 2 3 3" xfId="2081"/>
    <cellStyle name="Notas 2 2 3 3 2" xfId="2082"/>
    <cellStyle name="Notas 2 2 3 3 2 2" xfId="2083"/>
    <cellStyle name="Notas 2 2 3 3 3" xfId="2084"/>
    <cellStyle name="Notas 2 2 3 3 3 2" xfId="2085"/>
    <cellStyle name="Notas 2 2 3 3 4" xfId="2086"/>
    <cellStyle name="Notas 2 2 3 4" xfId="2087"/>
    <cellStyle name="Notas 2 2 3 5" xfId="2088"/>
    <cellStyle name="Notas 2 2 4" xfId="2089"/>
    <cellStyle name="Notas 2 2 4 2" xfId="2090"/>
    <cellStyle name="Notas 2 2 4 2 2" xfId="2091"/>
    <cellStyle name="Notas 2 2 4 3" xfId="2092"/>
    <cellStyle name="Notas 2 2 4 3 2" xfId="2093"/>
    <cellStyle name="Notas 2 2 4_LR1MIR" xfId="2094"/>
    <cellStyle name="Notas 2 2 5" xfId="2095"/>
    <cellStyle name="Notas 2 2 5 2" xfId="2096"/>
    <cellStyle name="Notas 2 2 6" xfId="2097"/>
    <cellStyle name="Notas 2 2 6 2" xfId="2098"/>
    <cellStyle name="Notas 2 2_LR1MIR" xfId="2099"/>
    <cellStyle name="Notas 2 3" xfId="2100"/>
    <cellStyle name="Notas 2 3 2" xfId="2101"/>
    <cellStyle name="Notas 2 3 2 2" xfId="2102"/>
    <cellStyle name="Notas 2 3 2 2 2" xfId="2103"/>
    <cellStyle name="Notas 2 3 2 2 2 2" xfId="2104"/>
    <cellStyle name="Notas 2 3 2 2 2 2 2" xfId="2105"/>
    <cellStyle name="Notas 2 3 2 2 2 2 2 2" xfId="2106"/>
    <cellStyle name="Notas 2 3 2 2 2 2 3" xfId="2107"/>
    <cellStyle name="Notas 2 3 2 2 2 2 3 2" xfId="2108"/>
    <cellStyle name="Notas 2 3 2 2 2 2 4" xfId="2109"/>
    <cellStyle name="Notas 2 3 2 2 2 3" xfId="2110"/>
    <cellStyle name="Notas 2 3 2 2 2 3 2" xfId="2111"/>
    <cellStyle name="Notas 2 3 2 2 2 3 2 2" xfId="2112"/>
    <cellStyle name="Notas 2 3 2 2 2 3 3" xfId="2113"/>
    <cellStyle name="Notas 2 3 2 2 2 3 3 2" xfId="2114"/>
    <cellStyle name="Notas 2 3 2 2 2 3 4" xfId="2115"/>
    <cellStyle name="Notas 2 3 2 2 2 4" xfId="2116"/>
    <cellStyle name="Notas 2 3 2 2 2 5" xfId="2117"/>
    <cellStyle name="Notas 2 3 2 2 3" xfId="2118"/>
    <cellStyle name="Notas 2 3 2 2 3 2" xfId="2119"/>
    <cellStyle name="Notas 2 3 2 2 3 2 2" xfId="2120"/>
    <cellStyle name="Notas 2 3 2 2 3 3" xfId="2121"/>
    <cellStyle name="Notas 2 3 2 2 3 3 2" xfId="2122"/>
    <cellStyle name="Notas 2 3 2 2 3 4" xfId="2123"/>
    <cellStyle name="Notas 2 3 2 2 4" xfId="2124"/>
    <cellStyle name="Notas 2 3 2 2 5" xfId="2125"/>
    <cellStyle name="Notas 2 3 2 3" xfId="2126"/>
    <cellStyle name="Notas 2 3 2 3 2" xfId="2127"/>
    <cellStyle name="Notas 2 3 2 3 2 2" xfId="2128"/>
    <cellStyle name="Notas 2 3 2 3 3" xfId="2129"/>
    <cellStyle name="Notas 2 3 2 3 3 2" xfId="2130"/>
    <cellStyle name="Notas 2 3 2 3_LR1MIR" xfId="2131"/>
    <cellStyle name="Notas 2 3 2 4" xfId="2132"/>
    <cellStyle name="Notas 2 3 2 4 2" xfId="2133"/>
    <cellStyle name="Notas 2 3 2 5" xfId="2134"/>
    <cellStyle name="Notas 2 3 2 5 2" xfId="2135"/>
    <cellStyle name="Notas 2 3 2_LR1MIR" xfId="2136"/>
    <cellStyle name="Notas 2 3 3" xfId="2137"/>
    <cellStyle name="Notas 2 3 3 2" xfId="2138"/>
    <cellStyle name="Notas 2 3 3 2 2" xfId="2139"/>
    <cellStyle name="Notas 2 3 3 2 2 2" xfId="2140"/>
    <cellStyle name="Notas 2 3 3 2 2 2 2" xfId="2141"/>
    <cellStyle name="Notas 2 3 3 2 2 3" xfId="2142"/>
    <cellStyle name="Notas 2 3 3 2 2 3 2" xfId="2143"/>
    <cellStyle name="Notas 2 3 3 2 2 4" xfId="2144"/>
    <cellStyle name="Notas 2 3 3 2 3" xfId="2145"/>
    <cellStyle name="Notas 2 3 3 2 3 2" xfId="2146"/>
    <cellStyle name="Notas 2 3 3 2 3 2 2" xfId="2147"/>
    <cellStyle name="Notas 2 3 3 2 3 3" xfId="2148"/>
    <cellStyle name="Notas 2 3 3 2 3 3 2" xfId="2149"/>
    <cellStyle name="Notas 2 3 3 2 3 4" xfId="2150"/>
    <cellStyle name="Notas 2 3 3 2 4" xfId="2151"/>
    <cellStyle name="Notas 2 3 3 2 5" xfId="2152"/>
    <cellStyle name="Notas 2 3 3 3" xfId="2153"/>
    <cellStyle name="Notas 2 3 3 3 2" xfId="2154"/>
    <cellStyle name="Notas 2 3 3 3 2 2" xfId="2155"/>
    <cellStyle name="Notas 2 3 3 3 3" xfId="2156"/>
    <cellStyle name="Notas 2 3 3 3 3 2" xfId="2157"/>
    <cellStyle name="Notas 2 3 3 3 4" xfId="2158"/>
    <cellStyle name="Notas 2 3 3 4" xfId="2159"/>
    <cellStyle name="Notas 2 3 3 5" xfId="2160"/>
    <cellStyle name="Notas 2 3 4" xfId="2161"/>
    <cellStyle name="Notas 2 3 4 2" xfId="2162"/>
    <cellStyle name="Notas 2 3 4 2 2" xfId="2163"/>
    <cellStyle name="Notas 2 3 4 3" xfId="2164"/>
    <cellStyle name="Notas 2 3 4 3 2" xfId="2165"/>
    <cellStyle name="Notas 2 3 4_LR1MIR" xfId="2166"/>
    <cellStyle name="Notas 2 3 5" xfId="2167"/>
    <cellStyle name="Notas 2 3 5 2" xfId="2168"/>
    <cellStyle name="Notas 2 3 6" xfId="2169"/>
    <cellStyle name="Notas 2 3 6 2" xfId="2170"/>
    <cellStyle name="Notas 2 3_LR1MIR" xfId="2171"/>
    <cellStyle name="Notas 2 4" xfId="2172"/>
    <cellStyle name="Notas 2 4 2" xfId="2173"/>
    <cellStyle name="Notas 2 4 2 2" xfId="2174"/>
    <cellStyle name="Notas 2 4 2 2 2" xfId="2175"/>
    <cellStyle name="Notas 2 4 2 2 2 2" xfId="2176"/>
    <cellStyle name="Notas 2 4 2 2 2 2 2" xfId="2177"/>
    <cellStyle name="Notas 2 4 2 2 2 3" xfId="2178"/>
    <cellStyle name="Notas 2 4 2 2 2 3 2" xfId="2179"/>
    <cellStyle name="Notas 2 4 2 2 2 4" xfId="2180"/>
    <cellStyle name="Notas 2 4 2 2 3" xfId="2181"/>
    <cellStyle name="Notas 2 4 2 2 3 2" xfId="2182"/>
    <cellStyle name="Notas 2 4 2 2 3 2 2" xfId="2183"/>
    <cellStyle name="Notas 2 4 2 2 3 3" xfId="2184"/>
    <cellStyle name="Notas 2 4 2 2 3 3 2" xfId="2185"/>
    <cellStyle name="Notas 2 4 2 2 3 4" xfId="2186"/>
    <cellStyle name="Notas 2 4 2 2 4" xfId="2187"/>
    <cellStyle name="Notas 2 4 2 2 5" xfId="2188"/>
    <cellStyle name="Notas 2 4 2 3" xfId="2189"/>
    <cellStyle name="Notas 2 4 2 3 2" xfId="2190"/>
    <cellStyle name="Notas 2 4 2 3 2 2" xfId="2191"/>
    <cellStyle name="Notas 2 4 2 3 3" xfId="2192"/>
    <cellStyle name="Notas 2 4 2 3 3 2" xfId="2193"/>
    <cellStyle name="Notas 2 4 2 3 4" xfId="2194"/>
    <cellStyle name="Notas 2 4 2 4" xfId="2195"/>
    <cellStyle name="Notas 2 4 2 5" xfId="2196"/>
    <cellStyle name="Notas 2 4 3" xfId="2197"/>
    <cellStyle name="Notas 2 4 3 2" xfId="2198"/>
    <cellStyle name="Notas 2 4 3 2 2" xfId="2199"/>
    <cellStyle name="Notas 2 4 3 3" xfId="2200"/>
    <cellStyle name="Notas 2 4 3 3 2" xfId="2201"/>
    <cellStyle name="Notas 2 4 3_LR1MIR" xfId="2202"/>
    <cellStyle name="Notas 2 4 4" xfId="2203"/>
    <cellStyle name="Notas 2 4 4 2" xfId="2204"/>
    <cellStyle name="Notas 2 4 5" xfId="2205"/>
    <cellStyle name="Notas 2 4 5 2" xfId="2206"/>
    <cellStyle name="Notas 2 4_LR1MIR" xfId="2207"/>
    <cellStyle name="Notas 2 5" xfId="2208"/>
    <cellStyle name="Notas 2 5 2" xfId="2209"/>
    <cellStyle name="Notas 2 5 2 2" xfId="2210"/>
    <cellStyle name="Notas 2 5 2 2 2" xfId="2211"/>
    <cellStyle name="Notas 2 5 2 2 2 2" xfId="2212"/>
    <cellStyle name="Notas 2 5 2 2 3" xfId="2213"/>
    <cellStyle name="Notas 2 5 2 2 3 2" xfId="2214"/>
    <cellStyle name="Notas 2 5 2 2 4" xfId="2215"/>
    <cellStyle name="Notas 2 5 2 3" xfId="2216"/>
    <cellStyle name="Notas 2 5 2 3 2" xfId="2217"/>
    <cellStyle name="Notas 2 5 2 3 2 2" xfId="2218"/>
    <cellStyle name="Notas 2 5 2 3 3" xfId="2219"/>
    <cellStyle name="Notas 2 5 2 3 3 2" xfId="2220"/>
    <cellStyle name="Notas 2 5 2 3 4" xfId="2221"/>
    <cellStyle name="Notas 2 5 2 4" xfId="2222"/>
    <cellStyle name="Notas 2 5 2 5" xfId="2223"/>
    <cellStyle name="Notas 2 5 3" xfId="2224"/>
    <cellStyle name="Notas 2 5 3 2" xfId="2225"/>
    <cellStyle name="Notas 2 5 3 2 2" xfId="2226"/>
    <cellStyle name="Notas 2 5 3 3" xfId="2227"/>
    <cellStyle name="Notas 2 5 3 3 2" xfId="2228"/>
    <cellStyle name="Notas 2 5 3 4" xfId="2229"/>
    <cellStyle name="Notas 2 5 4" xfId="2230"/>
    <cellStyle name="Notas 2 5 5" xfId="2231"/>
    <cellStyle name="Notas 2 6" xfId="2232"/>
    <cellStyle name="Notas 2 6 2" xfId="2233"/>
    <cellStyle name="Notas 2 6 2 2" xfId="2234"/>
    <cellStyle name="Notas 2 6 3" xfId="2235"/>
    <cellStyle name="Notas 2 6 3 2" xfId="2236"/>
    <cellStyle name="Notas 2 6_LR1MIR" xfId="2237"/>
    <cellStyle name="Notas 2 7" xfId="2238"/>
    <cellStyle name="Notas 2 7 2" xfId="2239"/>
    <cellStyle name="Notas 2 7 2 2" xfId="2240"/>
    <cellStyle name="Notas 2 8" xfId="2241"/>
    <cellStyle name="Notas 2 9" xfId="2242"/>
    <cellStyle name="Notas 3" xfId="2243"/>
    <cellStyle name="Notas 4" xfId="2244"/>
    <cellStyle name="Note" xfId="2245"/>
    <cellStyle name="Note 2" xfId="2246"/>
    <cellStyle name="Note 2 2" xfId="2247"/>
    <cellStyle name="Note 2 2 2" xfId="2248"/>
    <cellStyle name="Note 2 2 2 2" xfId="2249"/>
    <cellStyle name="Note 2 2 2 2 2" xfId="2250"/>
    <cellStyle name="Note 2 2 2 2 2 2" xfId="2251"/>
    <cellStyle name="Note 2 2 2 2 3" xfId="2252"/>
    <cellStyle name="Note 2 2 2 2 4" xfId="2253"/>
    <cellStyle name="Note 2 2 2 3" xfId="2254"/>
    <cellStyle name="Note 2 2 2 3 2" xfId="2255"/>
    <cellStyle name="Note 2 2 2 3 2 2" xfId="2256"/>
    <cellStyle name="Note 2 2 2 3 3" xfId="2257"/>
    <cellStyle name="Note 2 2 2 3 4" xfId="2258"/>
    <cellStyle name="Note 2 2 3" xfId="2259"/>
    <cellStyle name="Note 2 2 3 2" xfId="2260"/>
    <cellStyle name="Note 2 2 3 2 2" xfId="2261"/>
    <cellStyle name="Note 2 2 3 3" xfId="2262"/>
    <cellStyle name="Note 2 2 3 4" xfId="2263"/>
    <cellStyle name="Note 2 3" xfId="2264"/>
    <cellStyle name="Note 2 3 2" xfId="2265"/>
    <cellStyle name="Note 2 3 2 2" xfId="2266"/>
    <cellStyle name="Note 2 3 3" xfId="2267"/>
    <cellStyle name="Note 2 3 3 2" xfId="2268"/>
    <cellStyle name="Note 2 3 4" xfId="2269"/>
    <cellStyle name="Note 2 3 5" xfId="2270"/>
    <cellStyle name="Note 2 4" xfId="2271"/>
    <cellStyle name="Note 2 4 2" xfId="2272"/>
    <cellStyle name="Note 2 4 2 2" xfId="2273"/>
    <cellStyle name="Note 2 4 3" xfId="2274"/>
    <cellStyle name="Note 2 4 4" xfId="2275"/>
    <cellStyle name="Note 2 5" xfId="2276"/>
    <cellStyle name="Note 2 6" xfId="2277"/>
    <cellStyle name="Note 3" xfId="2278"/>
    <cellStyle name="Note 3 2" xfId="2279"/>
    <cellStyle name="Note 3 2 2" xfId="2280"/>
    <cellStyle name="Note 3 2 2 2" xfId="2281"/>
    <cellStyle name="Note 3 2 2 2 2" xfId="2282"/>
    <cellStyle name="Note 3 2 2 3" xfId="2283"/>
    <cellStyle name="Note 3 2 2 4" xfId="2284"/>
    <cellStyle name="Note 3 2 3" xfId="2285"/>
    <cellStyle name="Note 3 2 3 2" xfId="2286"/>
    <cellStyle name="Note 3 2 3 2 2" xfId="2287"/>
    <cellStyle name="Note 3 2 3 3" xfId="2288"/>
    <cellStyle name="Note 3 2 3 4" xfId="2289"/>
    <cellStyle name="Note 3 3" xfId="2290"/>
    <cellStyle name="Note 3 3 2" xfId="2291"/>
    <cellStyle name="Note 3 3 2 2" xfId="2292"/>
    <cellStyle name="Note 3 3 3" xfId="2293"/>
    <cellStyle name="Note 3 3 3 2" xfId="2294"/>
    <cellStyle name="Note 3 3 4" xfId="2295"/>
    <cellStyle name="Note 3 3 5" xfId="2296"/>
    <cellStyle name="Note 3 4" xfId="2297"/>
    <cellStyle name="Note 3 4 2" xfId="2298"/>
    <cellStyle name="Note 3 5" xfId="2299"/>
    <cellStyle name="Note 3_LR1MIR" xfId="2300"/>
    <cellStyle name="Note 4" xfId="2301"/>
    <cellStyle name="Note 4 2" xfId="2302"/>
    <cellStyle name="Note 4 2 2" xfId="2303"/>
    <cellStyle name="Note 4 3" xfId="2304"/>
    <cellStyle name="Note 4 3 2" xfId="2305"/>
    <cellStyle name="Note 4 4" xfId="2306"/>
    <cellStyle name="Note 4 4 2" xfId="2307"/>
    <cellStyle name="Note 4 5" xfId="2308"/>
    <cellStyle name="Note 4_LR1MIR" xfId="2309"/>
    <cellStyle name="Note 5" xfId="2310"/>
    <cellStyle name="Note 5 2" xfId="2311"/>
    <cellStyle name="Note 5 2 2" xfId="2312"/>
    <cellStyle name="Note 5 3" xfId="2313"/>
    <cellStyle name="Note 5 3 2" xfId="2314"/>
    <cellStyle name="Note 5 4" xfId="2315"/>
    <cellStyle name="Note 5 4 2" xfId="2316"/>
    <cellStyle name="Note 5 5" xfId="2317"/>
    <cellStyle name="Note 5 6" xfId="2318"/>
    <cellStyle name="Note 5_LR1MIR" xfId="2319"/>
    <cellStyle name="Note 6" xfId="2320"/>
    <cellStyle name="Note_43" xfId="2321"/>
    <cellStyle name="optionalExposure" xfId="2322"/>
    <cellStyle name="optionalMaturity" xfId="2323"/>
    <cellStyle name="optionalPD" xfId="2324"/>
    <cellStyle name="optionalPercentage" xfId="2325"/>
    <cellStyle name="optionalPercentageL" xfId="2326"/>
    <cellStyle name="optionalPercentageS" xfId="2327"/>
    <cellStyle name="optionalPercentageS 2" xfId="2328"/>
    <cellStyle name="optionalSelection" xfId="2329"/>
    <cellStyle name="optionalText" xfId="2330"/>
    <cellStyle name="Összesen" xfId="2331"/>
    <cellStyle name="Összesen 2" xfId="2332"/>
    <cellStyle name="Összesen 3" xfId="2333"/>
    <cellStyle name="Output" xfId="2334"/>
    <cellStyle name="Output 2" xfId="2335"/>
    <cellStyle name="Output 2 2" xfId="2336"/>
    <cellStyle name="Output 2 2 2" xfId="2337"/>
    <cellStyle name="Output 2 2 2 2" xfId="2338"/>
    <cellStyle name="Output 2 2 2 2 2" xfId="2339"/>
    <cellStyle name="Output 2 2 2 2 2 2" xfId="2340"/>
    <cellStyle name="Output 2 2 2 2 3" xfId="2341"/>
    <cellStyle name="Output 2 2 2 2 4" xfId="2342"/>
    <cellStyle name="Output 2 2 2 3" xfId="2343"/>
    <cellStyle name="Output 2 2 2 3 2" xfId="2344"/>
    <cellStyle name="Output 2 2 2 3 2 2" xfId="2345"/>
    <cellStyle name="Output 2 2 2 3 3" xfId="2346"/>
    <cellStyle name="Output 2 2 2 3 4" xfId="2347"/>
    <cellStyle name="Output 2 2 3" xfId="2348"/>
    <cellStyle name="Output 2 2 3 2" xfId="2349"/>
    <cellStyle name="Output 2 2 3 2 2" xfId="2350"/>
    <cellStyle name="Output 2 2 3 3" xfId="2351"/>
    <cellStyle name="Output 2 2 3 4" xfId="2352"/>
    <cellStyle name="Output 2 2 4" xfId="2353"/>
    <cellStyle name="Output 2 2 4 2" xfId="2354"/>
    <cellStyle name="Output 2 2 4 2 2" xfId="2355"/>
    <cellStyle name="Output 2 2 4 3" xfId="2356"/>
    <cellStyle name="Output 2 2 4 4" xfId="2357"/>
    <cellStyle name="Output 2 3" xfId="2358"/>
    <cellStyle name="Output 2 3 2" xfId="2359"/>
    <cellStyle name="Output 2 3 2 2" xfId="2360"/>
    <cellStyle name="Output 2 3 3" xfId="2361"/>
    <cellStyle name="Output 2 3 3 2" xfId="2362"/>
    <cellStyle name="Output 2 3 4" xfId="2363"/>
    <cellStyle name="Output 2 3 5" xfId="2364"/>
    <cellStyle name="Output 2 4" xfId="2365"/>
    <cellStyle name="Output 2 4 2" xfId="2366"/>
    <cellStyle name="Output 2 4 2 2" xfId="2367"/>
    <cellStyle name="Output 2 4 3" xfId="2368"/>
    <cellStyle name="Output 2 4 4" xfId="2369"/>
    <cellStyle name="Output 2 5" xfId="2370"/>
    <cellStyle name="Output 2 6" xfId="2371"/>
    <cellStyle name="Output 3" xfId="2372"/>
    <cellStyle name="Output 3 2" xfId="2373"/>
    <cellStyle name="Output 3 2 2" xfId="2374"/>
    <cellStyle name="Output 3 2 2 2" xfId="2375"/>
    <cellStyle name="Output 3 2 2 2 2" xfId="2376"/>
    <cellStyle name="Output 3 2 2 3" xfId="2377"/>
    <cellStyle name="Output 3 2 2 4" xfId="2378"/>
    <cellStyle name="Output 3 2 3" xfId="2379"/>
    <cellStyle name="Output 3 2 3 2" xfId="2380"/>
    <cellStyle name="Output 3 2 3 2 2" xfId="2381"/>
    <cellStyle name="Output 3 2 3 3" xfId="2382"/>
    <cellStyle name="Output 3 2 3 4" xfId="2383"/>
    <cellStyle name="Output 3 3" xfId="2384"/>
    <cellStyle name="Output 3 3 2" xfId="2385"/>
    <cellStyle name="Output 3 3 2 2" xfId="2386"/>
    <cellStyle name="Output 3 3 3" xfId="2387"/>
    <cellStyle name="Output 3 3 3 2" xfId="2388"/>
    <cellStyle name="Output 3 3 4" xfId="2389"/>
    <cellStyle name="Output 3 3 5" xfId="2390"/>
    <cellStyle name="Output 3 4" xfId="2391"/>
    <cellStyle name="Output 3 4 2" xfId="2392"/>
    <cellStyle name="Output 3 4 2 2" xfId="2393"/>
    <cellStyle name="Output 3 4 3" xfId="2394"/>
    <cellStyle name="Output 3 4 4" xfId="2395"/>
    <cellStyle name="Output 3_LR1MIR" xfId="2396"/>
    <cellStyle name="Output 4" xfId="2397"/>
    <cellStyle name="Output 4 2" xfId="2398"/>
    <cellStyle name="Output 4 2 2" xfId="2399"/>
    <cellStyle name="Output 4 3" xfId="2400"/>
    <cellStyle name="Output 4 4" xfId="2401"/>
    <cellStyle name="Output 5" xfId="2402"/>
    <cellStyle name="Output 5 2" xfId="2403"/>
    <cellStyle name="Output 5 2 2" xfId="2404"/>
    <cellStyle name="Output 5 3" xfId="2405"/>
    <cellStyle name="Output 5 4" xfId="2406"/>
    <cellStyle name="Output_43" xfId="2407"/>
    <cellStyle name="Percent 2" xfId="2408"/>
    <cellStyle name="Percent 2 2" xfId="2409"/>
    <cellStyle name="Percent 3" xfId="2410"/>
    <cellStyle name="Porcentaje" xfId="1" builtinId="5"/>
    <cellStyle name="Porcentaje 2" xfId="2411"/>
    <cellStyle name="Porcentaje 2 2" xfId="2412"/>
    <cellStyle name="Porcentaje 3" xfId="2413"/>
    <cellStyle name="Porcentual 2" xfId="201"/>
    <cellStyle name="Porcentual 2 10" xfId="202"/>
    <cellStyle name="Porcentual 2 11" xfId="203"/>
    <cellStyle name="Porcentual 2 12" xfId="204"/>
    <cellStyle name="Porcentual 2 13" xfId="205"/>
    <cellStyle name="Porcentual 2 14" xfId="206"/>
    <cellStyle name="Porcentual 2 15" xfId="207"/>
    <cellStyle name="Porcentual 2 2" xfId="208"/>
    <cellStyle name="Porcentual 2 2 2" xfId="209"/>
    <cellStyle name="Porcentual 2 2 2 2" xfId="2415"/>
    <cellStyle name="Porcentual 2 2 2 3" xfId="2416"/>
    <cellStyle name="Porcentual 2 2 2 4" xfId="2417"/>
    <cellStyle name="Porcentual 2 2 3" xfId="2418"/>
    <cellStyle name="Porcentual 2 2 4" xfId="2419"/>
    <cellStyle name="Porcentual 2 2 5" xfId="2420"/>
    <cellStyle name="Porcentual 2 3" xfId="210"/>
    <cellStyle name="Porcentual 2 3 2" xfId="211"/>
    <cellStyle name="Porcentual 2 3 2 2" xfId="2421"/>
    <cellStyle name="Porcentual 2 3 2 2 2" xfId="2422"/>
    <cellStyle name="Porcentual 2 3 2 3" xfId="2423"/>
    <cellStyle name="Porcentual 2 3 3" xfId="212"/>
    <cellStyle name="Porcentual 2 4" xfId="213"/>
    <cellStyle name="Porcentual 2 5" xfId="214"/>
    <cellStyle name="Porcentual 2 6" xfId="215"/>
    <cellStyle name="Porcentual 2 7" xfId="216"/>
    <cellStyle name="Porcentual 2 8" xfId="217"/>
    <cellStyle name="Porcentual 2 9" xfId="218"/>
    <cellStyle name="Porcentual 3" xfId="219"/>
    <cellStyle name="Porcentual 3 2" xfId="220"/>
    <cellStyle name="Porcentual 3 2 2" xfId="221"/>
    <cellStyle name="Porcentual 3 2 3" xfId="222"/>
    <cellStyle name="Porcentual 3 2 4" xfId="223"/>
    <cellStyle name="Porcentual 3 3" xfId="2424"/>
    <cellStyle name="Porcentual 3 4" xfId="2425"/>
    <cellStyle name="Porcentual 3 4 2" xfId="2426"/>
    <cellStyle name="Porcentual 3 4 3" xfId="2427"/>
    <cellStyle name="Porcentual 4" xfId="224"/>
    <cellStyle name="Porcentual 5" xfId="225"/>
    <cellStyle name="Porcentual 5 2" xfId="226"/>
    <cellStyle name="Porcentual 5 3" xfId="227"/>
    <cellStyle name="Porcentual 5 4" xfId="2428"/>
    <cellStyle name="Porcentual 6" xfId="2429"/>
    <cellStyle name="Prozent 2" xfId="2430"/>
    <cellStyle name="Prozent 2 2" xfId="2431"/>
    <cellStyle name="Prozent 2 2 2" xfId="2432"/>
    <cellStyle name="Prozent 2 2 3" xfId="2433"/>
    <cellStyle name="Prozent 2 3" xfId="2434"/>
    <cellStyle name="Prozent 2 4" xfId="2435"/>
    <cellStyle name="reviseExposure" xfId="2436"/>
    <cellStyle name="Rossz" xfId="2437"/>
    <cellStyle name="Salida 2" xfId="2438"/>
    <cellStyle name="Salida 2 2" xfId="2439"/>
    <cellStyle name="Salida 2 3" xfId="2440"/>
    <cellStyle name="Salida 2 4" xfId="2441"/>
    <cellStyle name="Salida 3" xfId="2442"/>
    <cellStyle name="Salida 4" xfId="2443"/>
    <cellStyle name="Semleges" xfId="2444"/>
    <cellStyle name="showCheck" xfId="2445"/>
    <cellStyle name="showExposure" xfId="2446"/>
    <cellStyle name="showParameterE" xfId="2447"/>
    <cellStyle name="showParameterS" xfId="2448"/>
    <cellStyle name="showPD" xfId="2449"/>
    <cellStyle name="showPercentage" xfId="2450"/>
    <cellStyle name="showSelection" xfId="2451"/>
    <cellStyle name="Standard 2" xfId="2452"/>
    <cellStyle name="Standard 3" xfId="112"/>
    <cellStyle name="Standard 3 2" xfId="2454"/>
    <cellStyle name="Standard 3 2 2" xfId="2455"/>
    <cellStyle name="Standard 3 2 2 2" xfId="2456"/>
    <cellStyle name="Standard 3 2 2 3" xfId="2457"/>
    <cellStyle name="Standard 3 2 3" xfId="2458"/>
    <cellStyle name="Standard 3 2 4" xfId="2459"/>
    <cellStyle name="Standard 3 3" xfId="2453"/>
    <cellStyle name="Standard 4" xfId="2460"/>
    <cellStyle name="Standard 5" xfId="2461"/>
    <cellStyle name="Standard 5 2" xfId="2462"/>
    <cellStyle name="Standard 6" xfId="2463"/>
    <cellStyle name="Standard_20100129_1559 Jentsch_COREP ON 20100129 COREP preliminary proposal_CR SA" xfId="2464"/>
    <cellStyle name="style07" xfId="228"/>
    <cellStyle name="style07 2" xfId="229"/>
    <cellStyle name="style07_By property" xfId="230"/>
    <cellStyle name="style08" xfId="231"/>
    <cellStyle name="style08 2" xfId="232"/>
    <cellStyle name="style08 2 2" xfId="233"/>
    <cellStyle name="style08 3" xfId="234"/>
    <cellStyle name="style08 4" xfId="235"/>
    <cellStyle name="style08_By property" xfId="236"/>
    <cellStyle name="style09" xfId="237"/>
    <cellStyle name="style09 2" xfId="238"/>
    <cellStyle name="style09 3" xfId="239"/>
    <cellStyle name="style09_Hoja1" xfId="240"/>
    <cellStyle name="style10" xfId="241"/>
    <cellStyle name="style10 2" xfId="242"/>
    <cellStyle name="style10 3" xfId="243"/>
    <cellStyle name="style11" xfId="244"/>
    <cellStyle name="style11 2" xfId="245"/>
    <cellStyle name="style11 3" xfId="246"/>
    <cellStyle name="style12" xfId="247"/>
    <cellStyle name="style12 2" xfId="248"/>
    <cellStyle name="style12 3" xfId="249"/>
    <cellStyle name="style13" xfId="250"/>
    <cellStyle name="style13 2" xfId="251"/>
    <cellStyle name="style14" xfId="252"/>
    <cellStyle name="style14 2" xfId="253"/>
    <cellStyle name="style15" xfId="254"/>
    <cellStyle name="style15 2" xfId="255"/>
    <cellStyle name="style16" xfId="256"/>
    <cellStyle name="style16 2" xfId="257"/>
    <cellStyle name="sup2Date" xfId="2465"/>
    <cellStyle name="sup2Int" xfId="2466"/>
    <cellStyle name="sup2ParameterE" xfId="2467"/>
    <cellStyle name="sup2Percentage" xfId="2468"/>
    <cellStyle name="sup2PercentageL" xfId="2469"/>
    <cellStyle name="sup2PercentageM" xfId="2470"/>
    <cellStyle name="sup2Selection" xfId="2471"/>
    <cellStyle name="sup2Text" xfId="2472"/>
    <cellStyle name="sup3ParameterE" xfId="2473"/>
    <cellStyle name="sup3Percentage" xfId="2474"/>
    <cellStyle name="supDate" xfId="2475"/>
    <cellStyle name="supFloat" xfId="2476"/>
    <cellStyle name="supInt" xfId="2477"/>
    <cellStyle name="supParameterE" xfId="2478"/>
    <cellStyle name="supParameterS" xfId="2479"/>
    <cellStyle name="supPD" xfId="2480"/>
    <cellStyle name="supPercentage" xfId="2481"/>
    <cellStyle name="supPercentageL" xfId="2482"/>
    <cellStyle name="supPercentageM" xfId="2483"/>
    <cellStyle name="supSelection" xfId="2484"/>
    <cellStyle name="supText" xfId="2485"/>
    <cellStyle name="Számítás" xfId="2486"/>
    <cellStyle name="Számítás 2" xfId="2487"/>
    <cellStyle name="Számítás 3" xfId="2488"/>
    <cellStyle name="Számítás 4" xfId="2489"/>
    <cellStyle name="Text Level 1" xfId="2490"/>
    <cellStyle name="Text Level 2" xfId="2491"/>
    <cellStyle name="Texto de advertencia 3" xfId="2492"/>
    <cellStyle name="Texto explicativo 2" xfId="2493"/>
    <cellStyle name="title" xfId="258"/>
    <cellStyle name="title 2" xfId="259"/>
    <cellStyle name="Title 2 2" xfId="2495"/>
    <cellStyle name="Title 3" xfId="2496"/>
    <cellStyle name="Title 4" xfId="2494"/>
    <cellStyle name="Title 5" xfId="2514"/>
    <cellStyle name="Title 6" xfId="2414"/>
    <cellStyle name="Title 7" xfId="2513"/>
    <cellStyle name="Title_43" xfId="2497"/>
    <cellStyle name="Título 1 2" xfId="2498"/>
    <cellStyle name="Título 2 2" xfId="2499"/>
    <cellStyle name="Título 3 2" xfId="2500"/>
    <cellStyle name="Título 3 2 2" xfId="2501"/>
    <cellStyle name="Título 3 3" xfId="2502"/>
    <cellStyle name="Título 4" xfId="2503"/>
    <cellStyle name="Total 2" xfId="2504"/>
    <cellStyle name="Total 2 2" xfId="2505"/>
    <cellStyle name="Total 2 3" xfId="2506"/>
    <cellStyle name="Total 3" xfId="2507"/>
    <cellStyle name="Warning Text" xfId="2508"/>
    <cellStyle name="Warning Text 2" xfId="2509"/>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33/" TargetMode="External"/><Relationship Id="rId5" Type="http://schemas.openxmlformats.org/officeDocument/2006/relationships/hyperlink" Target="https://coveredbondlabel.com/issuer/33/" TargetMode="External"/><Relationship Id="rId4" Type="http://schemas.openxmlformats.org/officeDocument/2006/relationships/hyperlink" Target="http://www.kutxabank.com/cs/Satellite/kutxabank/en/investor_relations/fixed_income/mortgage_portfolio"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activeCell="F9" sqref="F9"/>
    </sheetView>
  </sheetViews>
  <sheetFormatPr baseColWidth="10" defaultColWidth="9.140625" defaultRowHeight="15"/>
  <cols>
    <col min="1" max="1" width="8.85546875" style="15"/>
    <col min="2" max="10" width="12.42578125" style="15" customWidth="1"/>
    <col min="11" max="18" width="8.85546875" style="15"/>
  </cols>
  <sheetData>
    <row r="1" spans="1:18" ht="15.75" thickBot="1"/>
    <row r="2" spans="1:18">
      <c r="B2" s="22"/>
      <c r="C2" s="23"/>
      <c r="D2" s="23"/>
      <c r="E2" s="23"/>
      <c r="F2" s="23"/>
      <c r="G2" s="23"/>
      <c r="H2" s="23"/>
      <c r="I2" s="23"/>
      <c r="J2" s="24"/>
    </row>
    <row r="3" spans="1:18">
      <c r="B3" s="25"/>
      <c r="C3" s="26"/>
      <c r="D3" s="26"/>
      <c r="E3" s="26"/>
      <c r="F3" s="26"/>
      <c r="G3" s="26"/>
      <c r="H3" s="26"/>
      <c r="I3" s="26"/>
      <c r="J3" s="27"/>
    </row>
    <row r="4" spans="1:18">
      <c r="B4" s="25"/>
      <c r="C4" s="26"/>
      <c r="D4" s="26"/>
      <c r="E4" s="26"/>
      <c r="F4" s="26"/>
      <c r="G4" s="26"/>
      <c r="H4" s="26"/>
      <c r="I4" s="26"/>
      <c r="J4" s="27"/>
    </row>
    <row r="5" spans="1:18" ht="31.5">
      <c r="B5" s="25"/>
      <c r="C5" s="26"/>
      <c r="D5" s="26"/>
      <c r="E5" s="28"/>
      <c r="F5" s="29" t="s">
        <v>53</v>
      </c>
      <c r="G5" s="26"/>
      <c r="H5" s="26"/>
      <c r="I5" s="26"/>
      <c r="J5" s="27"/>
    </row>
    <row r="6" spans="1:18">
      <c r="B6" s="25"/>
      <c r="C6" s="26"/>
      <c r="D6" s="26"/>
      <c r="E6" s="26"/>
      <c r="F6" s="30"/>
      <c r="G6" s="26"/>
      <c r="H6" s="26"/>
      <c r="I6" s="26"/>
      <c r="J6" s="27"/>
    </row>
    <row r="7" spans="1:18" ht="26.25">
      <c r="B7" s="25"/>
      <c r="C7" s="26"/>
      <c r="D7" s="26"/>
      <c r="E7" s="26"/>
      <c r="F7" s="31" t="s">
        <v>56</v>
      </c>
      <c r="G7" s="26"/>
      <c r="H7" s="26"/>
      <c r="I7" s="26"/>
      <c r="J7" s="27"/>
    </row>
    <row r="8" spans="1:18" ht="26.25">
      <c r="B8" s="25"/>
      <c r="C8" s="26"/>
      <c r="D8" s="26"/>
      <c r="E8" s="26"/>
      <c r="F8" s="31" t="s">
        <v>61</v>
      </c>
      <c r="G8" s="26"/>
      <c r="H8" s="26"/>
      <c r="I8" s="26"/>
      <c r="J8" s="27"/>
    </row>
    <row r="9" spans="1:18" s="65" customFormat="1" ht="21">
      <c r="A9" s="15"/>
      <c r="B9" s="25"/>
      <c r="C9" s="26"/>
      <c r="D9" s="26"/>
      <c r="E9" s="26"/>
      <c r="F9" s="100" t="s">
        <v>1560</v>
      </c>
      <c r="G9" s="26"/>
      <c r="H9" s="26"/>
      <c r="I9" s="26"/>
      <c r="J9" s="27"/>
      <c r="K9" s="15"/>
      <c r="L9" s="15"/>
      <c r="M9" s="15"/>
      <c r="N9" s="15"/>
      <c r="O9" s="15"/>
      <c r="P9" s="15"/>
      <c r="Q9" s="15"/>
      <c r="R9" s="15"/>
    </row>
    <row r="10" spans="1:18" ht="21">
      <c r="B10" s="25"/>
      <c r="C10" s="26"/>
      <c r="D10" s="26"/>
      <c r="E10" s="26"/>
      <c r="F10" s="100" t="s">
        <v>1559</v>
      </c>
      <c r="G10" s="26"/>
      <c r="H10" s="26"/>
      <c r="I10" s="26"/>
      <c r="J10" s="27"/>
    </row>
    <row r="11" spans="1:18" s="65" customFormat="1" ht="21">
      <c r="A11" s="15"/>
      <c r="B11" s="25"/>
      <c r="C11" s="26"/>
      <c r="D11" s="26"/>
      <c r="E11" s="26"/>
      <c r="F11" s="100"/>
      <c r="G11" s="26"/>
      <c r="H11" s="26"/>
      <c r="I11" s="26"/>
      <c r="J11" s="27"/>
      <c r="K11" s="15"/>
      <c r="L11" s="15"/>
      <c r="M11" s="15"/>
      <c r="N11" s="15"/>
      <c r="O11" s="15"/>
      <c r="P11" s="15"/>
      <c r="Q11" s="15"/>
      <c r="R11" s="15"/>
    </row>
    <row r="12" spans="1:18">
      <c r="B12" s="25"/>
      <c r="C12" s="26"/>
      <c r="D12" s="26"/>
      <c r="E12" s="26"/>
      <c r="F12" s="26"/>
      <c r="G12" s="26"/>
      <c r="H12" s="26"/>
      <c r="I12" s="26"/>
      <c r="J12" s="27"/>
    </row>
    <row r="13" spans="1:18">
      <c r="B13" s="25"/>
      <c r="C13" s="26"/>
      <c r="D13" s="26"/>
      <c r="E13" s="26"/>
      <c r="F13" s="26"/>
      <c r="G13" s="26"/>
      <c r="H13" s="26"/>
      <c r="I13" s="26"/>
      <c r="J13" s="27"/>
    </row>
    <row r="14" spans="1:18">
      <c r="B14" s="25"/>
      <c r="C14" s="26"/>
      <c r="D14" s="26"/>
      <c r="E14" s="26"/>
      <c r="F14" s="26"/>
      <c r="G14" s="26"/>
      <c r="H14" s="26"/>
      <c r="I14" s="26"/>
      <c r="J14" s="27"/>
    </row>
    <row r="15" spans="1:18">
      <c r="B15" s="25"/>
      <c r="C15" s="26"/>
      <c r="D15" s="26"/>
      <c r="E15" s="26"/>
      <c r="F15" s="26"/>
      <c r="G15" s="26"/>
      <c r="H15" s="26"/>
      <c r="I15" s="26"/>
      <c r="J15" s="27"/>
    </row>
    <row r="16" spans="1:18">
      <c r="B16" s="25"/>
      <c r="C16" s="26"/>
      <c r="D16" s="26"/>
      <c r="E16" s="26"/>
      <c r="F16" s="26"/>
      <c r="G16" s="26"/>
      <c r="H16" s="26"/>
      <c r="I16" s="26"/>
      <c r="J16" s="27"/>
    </row>
    <row r="17" spans="1:18">
      <c r="B17" s="25"/>
      <c r="C17" s="26"/>
      <c r="D17" s="26"/>
      <c r="E17" s="26"/>
      <c r="F17" s="26"/>
      <c r="G17" s="26"/>
      <c r="H17" s="26"/>
      <c r="I17" s="26"/>
      <c r="J17" s="27"/>
    </row>
    <row r="18" spans="1:18">
      <c r="B18" s="25"/>
      <c r="C18" s="26"/>
      <c r="D18" s="26"/>
      <c r="E18" s="26"/>
      <c r="F18" s="26"/>
      <c r="G18" s="26"/>
      <c r="H18" s="26"/>
      <c r="I18" s="26"/>
      <c r="J18" s="27"/>
    </row>
    <row r="19" spans="1:18">
      <c r="B19" s="25"/>
      <c r="C19" s="26"/>
      <c r="D19" s="26"/>
      <c r="E19" s="26"/>
      <c r="F19" s="26"/>
      <c r="G19" s="26"/>
      <c r="H19" s="26"/>
      <c r="I19" s="26"/>
      <c r="J19" s="27"/>
    </row>
    <row r="20" spans="1:18">
      <c r="B20" s="25"/>
      <c r="C20" s="26"/>
      <c r="D20" s="26"/>
      <c r="E20" s="26"/>
      <c r="F20" s="26"/>
      <c r="G20" s="26"/>
      <c r="H20" s="26"/>
      <c r="I20" s="26"/>
      <c r="J20" s="27"/>
    </row>
    <row r="21" spans="1:18">
      <c r="B21" s="25"/>
      <c r="C21" s="26"/>
      <c r="D21" s="26"/>
      <c r="E21" s="26"/>
      <c r="F21" s="26"/>
      <c r="G21" s="26"/>
      <c r="H21" s="26"/>
      <c r="I21" s="26"/>
      <c r="J21" s="27"/>
    </row>
    <row r="22" spans="1:18">
      <c r="B22" s="25"/>
      <c r="C22" s="26"/>
      <c r="D22" s="26"/>
      <c r="E22" s="26"/>
      <c r="F22" s="32" t="s">
        <v>54</v>
      </c>
      <c r="G22" s="26"/>
      <c r="H22" s="26"/>
      <c r="I22" s="26"/>
      <c r="J22" s="27"/>
    </row>
    <row r="23" spans="1:18">
      <c r="B23" s="25"/>
      <c r="C23" s="26"/>
      <c r="D23" s="26"/>
      <c r="E23" s="26"/>
      <c r="F23" s="33"/>
      <c r="G23" s="26"/>
      <c r="H23" s="26"/>
      <c r="I23" s="26"/>
      <c r="J23" s="27"/>
    </row>
    <row r="24" spans="1:18">
      <c r="B24" s="25"/>
      <c r="C24" s="26"/>
      <c r="D24" s="156" t="s">
        <v>242</v>
      </c>
      <c r="E24" s="157" t="s">
        <v>55</v>
      </c>
      <c r="F24" s="157"/>
      <c r="G24" s="157"/>
      <c r="H24" s="157"/>
      <c r="I24" s="26"/>
      <c r="J24" s="27"/>
    </row>
    <row r="25" spans="1:18">
      <c r="B25" s="25"/>
      <c r="C25" s="26"/>
      <c r="D25" s="26"/>
      <c r="E25" s="34"/>
      <c r="F25" s="34"/>
      <c r="G25" s="34"/>
      <c r="H25" s="26"/>
      <c r="I25" s="26"/>
      <c r="J25" s="27"/>
    </row>
    <row r="26" spans="1:18">
      <c r="B26" s="25"/>
      <c r="C26" s="26"/>
      <c r="D26" s="156" t="s">
        <v>282</v>
      </c>
      <c r="E26" s="157"/>
      <c r="F26" s="157"/>
      <c r="G26" s="157"/>
      <c r="H26" s="157"/>
      <c r="I26" s="26"/>
      <c r="J26" s="27"/>
    </row>
    <row r="27" spans="1:18" s="65" customFormat="1">
      <c r="A27" s="15"/>
      <c r="B27" s="25"/>
      <c r="C27" s="26"/>
      <c r="D27" s="88"/>
      <c r="E27" s="88"/>
      <c r="F27" s="88"/>
      <c r="G27" s="88"/>
      <c r="H27" s="88"/>
      <c r="I27" s="26"/>
      <c r="J27" s="27"/>
      <c r="K27" s="15"/>
      <c r="L27" s="15"/>
      <c r="M27" s="15"/>
      <c r="N27" s="15"/>
      <c r="O27" s="15"/>
      <c r="P27" s="15"/>
      <c r="Q27" s="15"/>
      <c r="R27" s="15"/>
    </row>
    <row r="28" spans="1:18" s="65" customFormat="1">
      <c r="A28" s="15"/>
      <c r="B28" s="25"/>
      <c r="C28" s="26"/>
      <c r="D28" s="158" t="s">
        <v>1557</v>
      </c>
      <c r="E28" s="159" t="s">
        <v>55</v>
      </c>
      <c r="F28" s="159"/>
      <c r="G28" s="159"/>
      <c r="H28" s="159"/>
      <c r="I28" s="26"/>
      <c r="J28" s="27"/>
      <c r="K28" s="15"/>
      <c r="L28" s="15"/>
      <c r="M28" s="15"/>
      <c r="N28" s="15"/>
      <c r="O28" s="15"/>
      <c r="P28" s="15"/>
      <c r="Q28" s="15"/>
      <c r="R28" s="15"/>
    </row>
    <row r="29" spans="1:18" s="102" customFormat="1">
      <c r="A29" s="105"/>
      <c r="B29" s="25"/>
      <c r="C29" s="26"/>
      <c r="D29" s="117"/>
      <c r="E29" s="117"/>
      <c r="F29" s="117"/>
      <c r="G29" s="117"/>
      <c r="H29" s="117"/>
      <c r="I29" s="26"/>
      <c r="J29" s="27"/>
      <c r="K29" s="105"/>
      <c r="L29" s="105"/>
      <c r="M29" s="105"/>
      <c r="N29" s="105"/>
      <c r="O29" s="105"/>
      <c r="P29" s="105"/>
      <c r="Q29" s="105"/>
      <c r="R29" s="105"/>
    </row>
    <row r="30" spans="1:18" s="102" customFormat="1">
      <c r="A30" s="105"/>
      <c r="B30" s="25"/>
      <c r="C30" s="26"/>
      <c r="D30" s="158" t="s">
        <v>1558</v>
      </c>
      <c r="E30" s="159" t="s">
        <v>55</v>
      </c>
      <c r="F30" s="159"/>
      <c r="G30" s="159"/>
      <c r="H30" s="159"/>
      <c r="I30" s="26"/>
      <c r="J30" s="27"/>
      <c r="K30" s="105"/>
      <c r="L30" s="105"/>
      <c r="M30" s="105"/>
      <c r="N30" s="105"/>
      <c r="O30" s="105"/>
      <c r="P30" s="105"/>
      <c r="Q30" s="105"/>
      <c r="R30" s="105"/>
    </row>
    <row r="31" spans="1:18" s="65" customFormat="1">
      <c r="A31" s="15"/>
      <c r="B31" s="25"/>
      <c r="C31" s="26"/>
      <c r="D31" s="88"/>
      <c r="E31" s="88"/>
      <c r="F31" s="88"/>
      <c r="G31" s="88"/>
      <c r="H31" s="88"/>
      <c r="I31" s="26"/>
      <c r="J31" s="27"/>
      <c r="K31" s="15"/>
      <c r="L31" s="15"/>
      <c r="M31" s="15"/>
      <c r="N31" s="15"/>
      <c r="O31" s="15"/>
      <c r="P31" s="15"/>
      <c r="Q31" s="15"/>
      <c r="R31" s="15"/>
    </row>
    <row r="32" spans="1:18" s="65" customFormat="1">
      <c r="A32" s="15"/>
      <c r="B32" s="25"/>
      <c r="C32" s="26"/>
      <c r="D32" s="156" t="s">
        <v>283</v>
      </c>
      <c r="E32" s="157" t="s">
        <v>55</v>
      </c>
      <c r="F32" s="157"/>
      <c r="G32" s="157"/>
      <c r="H32" s="157"/>
      <c r="I32" s="26"/>
      <c r="J32" s="27"/>
      <c r="K32" s="15"/>
      <c r="L32" s="15"/>
      <c r="M32" s="15"/>
      <c r="N32" s="15"/>
      <c r="O32" s="15"/>
      <c r="P32" s="15"/>
      <c r="Q32" s="15"/>
      <c r="R32" s="15"/>
    </row>
    <row r="33" spans="2:10">
      <c r="B33" s="25"/>
      <c r="C33" s="26"/>
      <c r="D33" s="34"/>
      <c r="E33" s="34"/>
      <c r="F33" s="34"/>
      <c r="G33" s="34"/>
      <c r="H33" s="34"/>
      <c r="I33" s="26"/>
      <c r="J33" s="27"/>
    </row>
    <row r="34" spans="2:10">
      <c r="B34" s="25"/>
      <c r="C34" s="26"/>
      <c r="D34" s="156" t="s">
        <v>464</v>
      </c>
      <c r="E34" s="157" t="s">
        <v>55</v>
      </c>
      <c r="F34" s="157"/>
      <c r="G34" s="157"/>
      <c r="H34" s="157"/>
      <c r="I34" s="26"/>
      <c r="J34" s="27"/>
    </row>
    <row r="35" spans="2:10">
      <c r="B35" s="25"/>
      <c r="C35" s="26"/>
      <c r="D35" s="26"/>
      <c r="E35" s="26"/>
      <c r="F35" s="26"/>
      <c r="G35" s="26"/>
      <c r="H35" s="26"/>
      <c r="I35" s="26"/>
      <c r="J35" s="27"/>
    </row>
    <row r="36" spans="2:10">
      <c r="B36" s="25"/>
      <c r="C36" s="26"/>
      <c r="D36" s="26"/>
      <c r="E36" s="26"/>
      <c r="F36" s="26"/>
      <c r="G36" s="26"/>
      <c r="H36" s="26"/>
      <c r="I36" s="26"/>
      <c r="J36" s="27"/>
    </row>
    <row r="37" spans="2:10">
      <c r="B37" s="25"/>
      <c r="C37" s="26"/>
      <c r="D37" s="26"/>
      <c r="E37" s="26"/>
      <c r="F37" s="33"/>
      <c r="G37" s="26"/>
      <c r="H37" s="26"/>
      <c r="I37" s="26"/>
      <c r="J37" s="27"/>
    </row>
    <row r="38" spans="2:10">
      <c r="B38" s="25"/>
      <c r="C38" s="26"/>
      <c r="D38" s="26"/>
      <c r="E38" s="26"/>
      <c r="F38" s="26"/>
      <c r="G38" s="26"/>
      <c r="H38" s="26"/>
      <c r="I38" s="26"/>
      <c r="J38" s="27"/>
    </row>
    <row r="39" spans="2:10" ht="15.75" thickBot="1">
      <c r="B39" s="35"/>
      <c r="C39" s="36"/>
      <c r="D39" s="36"/>
      <c r="E39" s="36"/>
      <c r="F39" s="36"/>
      <c r="G39" s="36"/>
      <c r="H39" s="36"/>
      <c r="I39" s="36"/>
      <c r="J39" s="37"/>
    </row>
  </sheetData>
  <mergeCells count="6">
    <mergeCell ref="D34:H34"/>
    <mergeCell ref="D24:H24"/>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Normal="100" zoomScalePageLayoutView="80" workbookViewId="0">
      <selection activeCell="C163" sqref="C163"/>
    </sheetView>
  </sheetViews>
  <sheetFormatPr baseColWidth="10" defaultColWidth="8.85546875" defaultRowHeight="15" outlineLevelRow="1"/>
  <cols>
    <col min="1" max="1" width="13.28515625" style="68" customWidth="1"/>
    <col min="2" max="2" width="60.7109375" style="68" customWidth="1"/>
    <col min="3" max="4" width="40.7109375" style="68" customWidth="1"/>
    <col min="5" max="5" width="6.7109375" style="68" customWidth="1"/>
    <col min="6" max="6" width="41.7109375" style="68" customWidth="1"/>
    <col min="7" max="7" width="41.7109375" style="67" customWidth="1"/>
    <col min="8" max="8" width="12.140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3" ht="31.5">
      <c r="A1" s="21" t="s">
        <v>240</v>
      </c>
      <c r="B1" s="21"/>
      <c r="C1" s="67"/>
      <c r="D1" s="67"/>
      <c r="E1" s="67"/>
      <c r="F1" s="67"/>
      <c r="H1" s="67"/>
      <c r="I1" s="21"/>
      <c r="J1" s="67"/>
      <c r="K1" s="67"/>
      <c r="L1" s="67"/>
      <c r="M1" s="67"/>
    </row>
    <row r="2" spans="1:13" ht="15.75" thickBot="1">
      <c r="A2" s="67"/>
      <c r="B2" s="110"/>
      <c r="C2" s="110"/>
      <c r="D2" s="67"/>
      <c r="E2" s="67"/>
      <c r="F2" s="67"/>
      <c r="H2" s="67"/>
      <c r="L2" s="67"/>
      <c r="M2" s="67"/>
    </row>
    <row r="3" spans="1:13" ht="19.5" thickBot="1">
      <c r="A3" s="52"/>
      <c r="B3" s="51" t="s">
        <v>136</v>
      </c>
      <c r="C3" s="111" t="s">
        <v>62</v>
      </c>
      <c r="D3" s="52"/>
      <c r="E3" s="52"/>
      <c r="F3" s="52"/>
      <c r="G3" s="52"/>
      <c r="H3" s="67"/>
      <c r="L3" s="67"/>
      <c r="M3" s="67"/>
    </row>
    <row r="4" spans="1:13" ht="15.75" thickBot="1">
      <c r="H4" s="67"/>
      <c r="L4" s="67"/>
      <c r="M4" s="67"/>
    </row>
    <row r="5" spans="1:13" ht="19.5" thickBot="1">
      <c r="A5" s="79"/>
      <c r="B5" s="98" t="s">
        <v>238</v>
      </c>
      <c r="C5" s="79"/>
      <c r="E5" s="4"/>
      <c r="F5" s="4"/>
      <c r="H5" s="67"/>
      <c r="L5" s="67"/>
      <c r="M5" s="67"/>
    </row>
    <row r="6" spans="1:13">
      <c r="B6" s="92" t="s">
        <v>65</v>
      </c>
      <c r="H6" s="67"/>
      <c r="L6" s="67"/>
      <c r="M6" s="67"/>
    </row>
    <row r="7" spans="1:13">
      <c r="B7" s="93" t="s">
        <v>66</v>
      </c>
      <c r="H7" s="67"/>
      <c r="L7" s="67"/>
      <c r="M7" s="67"/>
    </row>
    <row r="8" spans="1:13">
      <c r="B8" s="93" t="s">
        <v>67</v>
      </c>
      <c r="F8" s="68" t="s">
        <v>222</v>
      </c>
      <c r="H8" s="67"/>
      <c r="L8" s="67"/>
      <c r="M8" s="67"/>
    </row>
    <row r="9" spans="1:13">
      <c r="B9" s="95" t="s">
        <v>224</v>
      </c>
      <c r="H9" s="67"/>
      <c r="L9" s="67"/>
      <c r="M9" s="67"/>
    </row>
    <row r="10" spans="1:13">
      <c r="B10" s="95" t="s">
        <v>225</v>
      </c>
      <c r="H10" s="67"/>
      <c r="L10" s="67"/>
      <c r="M10" s="67"/>
    </row>
    <row r="11" spans="1:13" ht="15.75" thickBot="1">
      <c r="B11" s="96" t="s">
        <v>226</v>
      </c>
      <c r="H11" s="67"/>
      <c r="L11" s="67"/>
      <c r="M11" s="67"/>
    </row>
    <row r="12" spans="1:13">
      <c r="B12" s="85"/>
      <c r="H12" s="67"/>
      <c r="L12" s="67"/>
      <c r="M12" s="67"/>
    </row>
    <row r="13" spans="1:13" ht="37.5">
      <c r="A13" s="20" t="s">
        <v>233</v>
      </c>
      <c r="B13" s="20" t="s">
        <v>65</v>
      </c>
      <c r="C13" s="17"/>
      <c r="D13" s="17"/>
      <c r="E13" s="17"/>
      <c r="F13" s="17"/>
      <c r="G13" s="18"/>
      <c r="H13" s="67"/>
      <c r="L13" s="67"/>
      <c r="M13" s="67"/>
    </row>
    <row r="14" spans="1:13">
      <c r="A14" s="68" t="s">
        <v>465</v>
      </c>
      <c r="B14" s="57" t="s">
        <v>57</v>
      </c>
      <c r="C14" s="68" t="s">
        <v>15</v>
      </c>
      <c r="E14" s="108"/>
      <c r="F14" s="4"/>
      <c r="H14" s="67"/>
      <c r="L14" s="67"/>
      <c r="M14" s="67"/>
    </row>
    <row r="15" spans="1:13">
      <c r="A15" s="108" t="s">
        <v>466</v>
      </c>
      <c r="B15" s="57" t="s">
        <v>58</v>
      </c>
      <c r="C15" s="68" t="s">
        <v>1551</v>
      </c>
      <c r="E15" s="108"/>
      <c r="F15" s="4"/>
      <c r="H15" s="67"/>
      <c r="L15" s="67"/>
      <c r="M15" s="67"/>
    </row>
    <row r="16" spans="1:13" ht="45">
      <c r="A16" s="108" t="s">
        <v>467</v>
      </c>
      <c r="B16" s="57" t="s">
        <v>196</v>
      </c>
      <c r="C16" s="81" t="s">
        <v>1552</v>
      </c>
      <c r="E16" s="108"/>
      <c r="F16" s="4"/>
      <c r="H16" s="67"/>
      <c r="L16" s="67"/>
      <c r="M16" s="67"/>
    </row>
    <row r="17" spans="1:13">
      <c r="A17" s="108" t="s">
        <v>468</v>
      </c>
      <c r="B17" s="57" t="s">
        <v>244</v>
      </c>
      <c r="C17" s="131">
        <v>42643</v>
      </c>
      <c r="E17" s="108"/>
      <c r="F17" s="4"/>
      <c r="H17" s="67"/>
      <c r="L17" s="67"/>
      <c r="M17" s="67"/>
    </row>
    <row r="18" spans="1:13" hidden="1" outlineLevel="1">
      <c r="A18" s="108" t="s">
        <v>469</v>
      </c>
      <c r="B18" s="64" t="s">
        <v>227</v>
      </c>
      <c r="E18" s="4"/>
      <c r="F18" s="4"/>
      <c r="H18" s="67"/>
      <c r="L18" s="67"/>
      <c r="M18" s="67"/>
    </row>
    <row r="19" spans="1:13" hidden="1" outlineLevel="1">
      <c r="A19" s="108" t="s">
        <v>470</v>
      </c>
      <c r="B19" s="64" t="s">
        <v>228</v>
      </c>
      <c r="E19" s="4"/>
      <c r="F19" s="4"/>
      <c r="H19" s="67"/>
      <c r="L19" s="67"/>
      <c r="M19" s="67"/>
    </row>
    <row r="20" spans="1:13" hidden="1" outlineLevel="1">
      <c r="A20" s="108" t="s">
        <v>471</v>
      </c>
      <c r="B20" s="64"/>
      <c r="E20" s="4"/>
      <c r="F20" s="4"/>
      <c r="H20" s="67"/>
      <c r="L20" s="67"/>
      <c r="M20" s="67"/>
    </row>
    <row r="21" spans="1:13" hidden="1" outlineLevel="1">
      <c r="A21" s="108" t="s">
        <v>472</v>
      </c>
      <c r="B21" s="64"/>
      <c r="E21" s="4"/>
      <c r="F21" s="4"/>
      <c r="H21" s="67"/>
      <c r="L21" s="67"/>
      <c r="M21" s="67"/>
    </row>
    <row r="22" spans="1:13" hidden="1" outlineLevel="1">
      <c r="A22" s="108" t="s">
        <v>473</v>
      </c>
      <c r="B22" s="64"/>
      <c r="E22" s="4"/>
      <c r="F22" s="4"/>
      <c r="H22" s="67"/>
      <c r="L22" s="67"/>
      <c r="M22" s="67"/>
    </row>
    <row r="23" spans="1:13" hidden="1" outlineLevel="1">
      <c r="A23" s="108" t="s">
        <v>474</v>
      </c>
      <c r="B23" s="64"/>
      <c r="E23" s="4"/>
      <c r="F23" s="4"/>
      <c r="H23" s="67"/>
      <c r="L23" s="67"/>
      <c r="M23" s="67"/>
    </row>
    <row r="24" spans="1:13" hidden="1" outlineLevel="1">
      <c r="A24" s="108" t="s">
        <v>475</v>
      </c>
      <c r="B24" s="64"/>
      <c r="E24" s="4"/>
      <c r="F24" s="4"/>
      <c r="H24" s="67"/>
      <c r="L24" s="67"/>
      <c r="M24" s="67"/>
    </row>
    <row r="25" spans="1:13" hidden="1" outlineLevel="1">
      <c r="A25" s="108" t="s">
        <v>476</v>
      </c>
      <c r="B25" s="64"/>
      <c r="E25" s="4"/>
      <c r="F25" s="4"/>
      <c r="H25" s="67"/>
      <c r="L25" s="67"/>
      <c r="M25" s="67"/>
    </row>
    <row r="26" spans="1:13" ht="18.75" collapsed="1">
      <c r="A26" s="17"/>
      <c r="B26" s="20" t="s">
        <v>66</v>
      </c>
      <c r="C26" s="17"/>
      <c r="D26" s="17"/>
      <c r="E26" s="17"/>
      <c r="F26" s="17"/>
      <c r="G26" s="18"/>
      <c r="H26" s="67"/>
      <c r="L26" s="67"/>
      <c r="M26" s="67"/>
    </row>
    <row r="27" spans="1:13">
      <c r="A27" s="68" t="s">
        <v>477</v>
      </c>
      <c r="B27" s="83" t="s">
        <v>191</v>
      </c>
      <c r="C27" s="68" t="s">
        <v>1553</v>
      </c>
      <c r="D27" s="69"/>
      <c r="E27" s="69"/>
      <c r="F27" s="69"/>
      <c r="H27" s="67"/>
      <c r="L27" s="67"/>
      <c r="M27" s="67"/>
    </row>
    <row r="28" spans="1:13">
      <c r="A28" s="108" t="s">
        <v>478</v>
      </c>
      <c r="B28" s="83" t="s">
        <v>192</v>
      </c>
      <c r="C28" s="68" t="s">
        <v>1553</v>
      </c>
      <c r="D28" s="69"/>
      <c r="E28" s="104"/>
      <c r="F28" s="69"/>
      <c r="H28" s="67"/>
      <c r="L28" s="67"/>
      <c r="M28" s="67"/>
    </row>
    <row r="29" spans="1:13">
      <c r="A29" s="108" t="s">
        <v>479</v>
      </c>
      <c r="B29" s="83" t="s">
        <v>43</v>
      </c>
      <c r="C29" s="81" t="s">
        <v>1554</v>
      </c>
      <c r="E29" s="108"/>
      <c r="F29" s="69"/>
      <c r="H29" s="67"/>
      <c r="L29" s="67"/>
      <c r="M29" s="67"/>
    </row>
    <row r="30" spans="1:13" hidden="1" outlineLevel="1">
      <c r="A30" s="108" t="s">
        <v>480</v>
      </c>
      <c r="B30" s="83"/>
      <c r="E30" s="69"/>
      <c r="F30" s="69"/>
      <c r="H30" s="67"/>
      <c r="L30" s="67"/>
      <c r="M30" s="67"/>
    </row>
    <row r="31" spans="1:13" hidden="1" outlineLevel="1">
      <c r="A31" s="108" t="s">
        <v>481</v>
      </c>
      <c r="B31" s="83"/>
      <c r="E31" s="69"/>
      <c r="F31" s="69"/>
      <c r="H31" s="67"/>
      <c r="L31" s="67"/>
      <c r="M31" s="67"/>
    </row>
    <row r="32" spans="1:13" hidden="1" outlineLevel="1">
      <c r="A32" s="108" t="s">
        <v>482</v>
      </c>
      <c r="B32" s="83"/>
      <c r="E32" s="69"/>
      <c r="F32" s="69"/>
      <c r="H32" s="67"/>
      <c r="L32" s="67"/>
      <c r="M32" s="67"/>
    </row>
    <row r="33" spans="1:13" hidden="1" outlineLevel="1">
      <c r="A33" s="108" t="s">
        <v>483</v>
      </c>
      <c r="B33" s="83"/>
      <c r="E33" s="69"/>
      <c r="F33" s="69"/>
      <c r="H33" s="67"/>
      <c r="L33" s="67"/>
      <c r="M33" s="67"/>
    </row>
    <row r="34" spans="1:13" hidden="1" outlineLevel="1">
      <c r="A34" s="108" t="s">
        <v>484</v>
      </c>
      <c r="B34" s="83"/>
      <c r="E34" s="69"/>
      <c r="F34" s="69"/>
      <c r="H34" s="67"/>
      <c r="L34" s="67"/>
      <c r="M34" s="67"/>
    </row>
    <row r="35" spans="1:13" hidden="1" outlineLevel="1">
      <c r="A35" s="108" t="s">
        <v>485</v>
      </c>
      <c r="B35" s="14"/>
      <c r="E35" s="69"/>
      <c r="F35" s="69"/>
      <c r="H35" s="67"/>
      <c r="L35" s="67"/>
      <c r="M35" s="67"/>
    </row>
    <row r="36" spans="1:13" ht="18.75" collapsed="1">
      <c r="A36" s="20"/>
      <c r="B36" s="20" t="s">
        <v>67</v>
      </c>
      <c r="C36" s="20"/>
      <c r="D36" s="17"/>
      <c r="E36" s="17"/>
      <c r="F36" s="17"/>
      <c r="G36" s="18"/>
      <c r="H36" s="67"/>
      <c r="L36" s="67"/>
      <c r="M36" s="67"/>
    </row>
    <row r="37" spans="1:13" ht="15" customHeight="1">
      <c r="A37" s="74"/>
      <c r="B37" s="76" t="s">
        <v>791</v>
      </c>
      <c r="C37" s="74" t="s">
        <v>89</v>
      </c>
      <c r="D37" s="74"/>
      <c r="E37" s="59"/>
      <c r="F37" s="75"/>
      <c r="G37" s="75"/>
      <c r="H37" s="67"/>
      <c r="L37" s="67"/>
      <c r="M37" s="67"/>
    </row>
    <row r="38" spans="1:13">
      <c r="A38" s="68" t="s">
        <v>486</v>
      </c>
      <c r="B38" s="69" t="s">
        <v>140</v>
      </c>
      <c r="C38" s="135">
        <v>24496.411178010098</v>
      </c>
      <c r="F38" s="69"/>
      <c r="H38" s="67"/>
      <c r="L38" s="67"/>
      <c r="M38" s="67"/>
    </row>
    <row r="39" spans="1:13">
      <c r="A39" s="108" t="s">
        <v>487</v>
      </c>
      <c r="B39" s="69" t="s">
        <v>141</v>
      </c>
      <c r="C39" s="135">
        <v>6471.509309</v>
      </c>
      <c r="E39" s="108"/>
      <c r="F39" s="69"/>
      <c r="H39" s="67"/>
      <c r="L39" s="67"/>
      <c r="M39" s="67"/>
    </row>
    <row r="40" spans="1:13" hidden="1" outlineLevel="1">
      <c r="A40" s="108" t="s">
        <v>488</v>
      </c>
      <c r="B40" s="90" t="s">
        <v>245</v>
      </c>
      <c r="C40" s="103" t="s">
        <v>243</v>
      </c>
      <c r="F40" s="69"/>
      <c r="H40" s="67"/>
      <c r="L40" s="67"/>
      <c r="M40" s="67"/>
    </row>
    <row r="41" spans="1:13" hidden="1" outlineLevel="1">
      <c r="A41" s="108" t="s">
        <v>489</v>
      </c>
      <c r="B41" s="90" t="s">
        <v>246</v>
      </c>
      <c r="C41" s="103" t="s">
        <v>243</v>
      </c>
      <c r="F41" s="69"/>
      <c r="H41" s="67"/>
      <c r="L41" s="67"/>
      <c r="M41" s="67"/>
    </row>
    <row r="42" spans="1:13" hidden="1" outlineLevel="1">
      <c r="A42" s="108" t="s">
        <v>490</v>
      </c>
      <c r="B42" s="69"/>
      <c r="F42" s="69"/>
      <c r="H42" s="67"/>
      <c r="L42" s="67"/>
      <c r="M42" s="67"/>
    </row>
    <row r="43" spans="1:13" hidden="1" outlineLevel="1">
      <c r="A43" s="108" t="s">
        <v>491</v>
      </c>
      <c r="B43" s="69"/>
      <c r="F43" s="69"/>
      <c r="H43" s="67"/>
      <c r="L43" s="67"/>
      <c r="M43" s="67"/>
    </row>
    <row r="44" spans="1:13" ht="15" customHeight="1" collapsed="1">
      <c r="A44" s="74"/>
      <c r="B44" s="76" t="s">
        <v>792</v>
      </c>
      <c r="C44" s="74" t="s">
        <v>27</v>
      </c>
      <c r="D44" s="74" t="s">
        <v>28</v>
      </c>
      <c r="E44" s="59"/>
      <c r="F44" s="75" t="s">
        <v>137</v>
      </c>
      <c r="G44" s="75" t="s">
        <v>168</v>
      </c>
      <c r="H44" s="67"/>
      <c r="L44" s="67"/>
      <c r="M44" s="67"/>
    </row>
    <row r="45" spans="1:13" ht="15" customHeight="1">
      <c r="A45" s="108" t="s">
        <v>492</v>
      </c>
      <c r="B45" s="104" t="s">
        <v>247</v>
      </c>
      <c r="C45" s="145">
        <v>0.25</v>
      </c>
      <c r="D45" s="73">
        <f>(C38-C39)/C39</f>
        <v>2.7852701755280895</v>
      </c>
      <c r="F45" s="145">
        <v>0.25</v>
      </c>
      <c r="G45" s="143" t="s">
        <v>193</v>
      </c>
      <c r="H45" s="67"/>
      <c r="L45" s="67"/>
      <c r="M45" s="67"/>
    </row>
    <row r="46" spans="1:13" ht="15" customHeight="1" outlineLevel="1">
      <c r="A46" s="108" t="s">
        <v>493</v>
      </c>
      <c r="B46" s="104" t="s">
        <v>1515</v>
      </c>
      <c r="D46" s="73">
        <v>1.9105832315167555</v>
      </c>
      <c r="E46" s="139"/>
      <c r="G46" s="68"/>
      <c r="H46" s="67"/>
      <c r="L46" s="67"/>
      <c r="M46" s="67"/>
    </row>
    <row r="47" spans="1:13" hidden="1" outlineLevel="1">
      <c r="A47" s="108" t="s">
        <v>494</v>
      </c>
      <c r="B47" s="109"/>
      <c r="G47" s="68"/>
      <c r="H47" s="67"/>
      <c r="L47" s="67"/>
      <c r="M47" s="67"/>
    </row>
    <row r="48" spans="1:13" hidden="1" outlineLevel="1">
      <c r="A48" s="108" t="s">
        <v>495</v>
      </c>
      <c r="B48" s="109"/>
      <c r="G48" s="68"/>
      <c r="H48" s="67"/>
      <c r="L48" s="67"/>
      <c r="M48" s="67"/>
    </row>
    <row r="49" spans="1:13" hidden="1" outlineLevel="1">
      <c r="A49" s="108" t="s">
        <v>496</v>
      </c>
      <c r="B49" s="64"/>
      <c r="G49" s="68"/>
      <c r="H49" s="67"/>
      <c r="L49" s="67"/>
      <c r="M49" s="67"/>
    </row>
    <row r="50" spans="1:13" hidden="1" outlineLevel="1">
      <c r="A50" s="108" t="s">
        <v>497</v>
      </c>
      <c r="B50" s="64"/>
      <c r="G50" s="68"/>
      <c r="H50" s="67"/>
      <c r="L50" s="67"/>
      <c r="M50" s="67"/>
    </row>
    <row r="51" spans="1:13" hidden="1" outlineLevel="1">
      <c r="A51" s="108" t="s">
        <v>498</v>
      </c>
      <c r="B51" s="64"/>
      <c r="G51" s="68"/>
      <c r="H51" s="67"/>
      <c r="L51" s="67"/>
      <c r="M51" s="67"/>
    </row>
    <row r="52" spans="1:13" ht="15" customHeight="1" collapsed="1">
      <c r="A52" s="74"/>
      <c r="B52" s="76" t="s">
        <v>793</v>
      </c>
      <c r="C52" s="74" t="s">
        <v>89</v>
      </c>
      <c r="D52" s="74"/>
      <c r="E52" s="59"/>
      <c r="F52" s="75" t="s">
        <v>153</v>
      </c>
      <c r="G52" s="75"/>
      <c r="H52" s="67"/>
      <c r="L52" s="67"/>
      <c r="M52" s="67"/>
    </row>
    <row r="53" spans="1:13">
      <c r="A53" s="108" t="s">
        <v>499</v>
      </c>
      <c r="B53" s="69" t="s">
        <v>33</v>
      </c>
      <c r="C53" s="135">
        <f>+C38</f>
        <v>24496.411178010098</v>
      </c>
      <c r="E53" s="108"/>
      <c r="F53" s="61">
        <f>IF($C$58=0,"",IF(C53="[for completion]","",C53/$C$58))</f>
        <v>1</v>
      </c>
      <c r="G53" s="61"/>
      <c r="H53" s="67"/>
      <c r="L53" s="67"/>
      <c r="M53" s="67"/>
    </row>
    <row r="54" spans="1:13">
      <c r="A54" s="108" t="s">
        <v>500</v>
      </c>
      <c r="B54" s="69" t="s">
        <v>190</v>
      </c>
      <c r="C54" s="135">
        <v>0</v>
      </c>
      <c r="E54" s="70"/>
      <c r="F54" s="61">
        <f>IF($C$58=0,"",IF(C54="[for completion]","",C54/$C$58))</f>
        <v>0</v>
      </c>
      <c r="G54" s="61"/>
      <c r="H54" s="67"/>
      <c r="L54" s="67"/>
      <c r="M54" s="67"/>
    </row>
    <row r="55" spans="1:13">
      <c r="A55" s="108" t="s">
        <v>501</v>
      </c>
      <c r="B55" s="104" t="s">
        <v>163</v>
      </c>
      <c r="C55" s="135">
        <v>0</v>
      </c>
      <c r="D55" s="108"/>
      <c r="E55" s="70"/>
      <c r="F55" s="61">
        <f>IF($C$58=0,"",IF(C55="[for completion]","",C55/$C$58))</f>
        <v>0</v>
      </c>
      <c r="G55" s="61"/>
      <c r="H55" s="67"/>
      <c r="I55" s="108"/>
      <c r="J55" s="108"/>
      <c r="K55" s="108"/>
      <c r="L55" s="67"/>
      <c r="M55" s="67"/>
    </row>
    <row r="56" spans="1:13">
      <c r="A56" s="108" t="s">
        <v>502</v>
      </c>
      <c r="B56" s="69" t="s">
        <v>59</v>
      </c>
      <c r="C56" s="135">
        <v>0</v>
      </c>
      <c r="E56" s="70"/>
      <c r="F56" s="61">
        <f>IF($C$58=0,"",IF(C56="[for completion]","",C56/$C$58))</f>
        <v>0</v>
      </c>
      <c r="G56" s="61"/>
      <c r="H56" s="67"/>
      <c r="L56" s="67"/>
      <c r="M56" s="67"/>
    </row>
    <row r="57" spans="1:13">
      <c r="A57" s="108" t="s">
        <v>503</v>
      </c>
      <c r="B57" s="68" t="s">
        <v>2</v>
      </c>
      <c r="C57" s="135">
        <v>0</v>
      </c>
      <c r="E57" s="70"/>
      <c r="F57" s="61">
        <f>IF($C$58=0,"",IF(C57="[for completion]","",C57/$C$58))</f>
        <v>0</v>
      </c>
      <c r="G57" s="61"/>
      <c r="H57" s="67"/>
      <c r="L57" s="67"/>
      <c r="M57" s="67"/>
    </row>
    <row r="58" spans="1:13">
      <c r="A58" s="108" t="s">
        <v>504</v>
      </c>
      <c r="B58" s="71" t="s">
        <v>1</v>
      </c>
      <c r="C58" s="135">
        <f>SUM(C53:C57)</f>
        <v>24496.411178010098</v>
      </c>
      <c r="D58" s="70"/>
      <c r="E58" s="70"/>
      <c r="F58" s="63">
        <f>SUM(F53:F57)</f>
        <v>1</v>
      </c>
      <c r="G58" s="61"/>
      <c r="H58" s="67"/>
      <c r="L58" s="67"/>
      <c r="M58" s="67"/>
    </row>
    <row r="59" spans="1:13" hidden="1" outlineLevel="1">
      <c r="A59" s="108" t="s">
        <v>505</v>
      </c>
      <c r="B59" s="86" t="s">
        <v>162</v>
      </c>
      <c r="C59" s="135"/>
      <c r="E59" s="70"/>
      <c r="F59" s="61">
        <f t="shared" ref="F59:F64" si="0">IF($C$58=0,"",IF(C59="[for completion]","",C59/$C$58))</f>
        <v>0</v>
      </c>
      <c r="G59" s="61"/>
      <c r="H59" s="67"/>
      <c r="L59" s="67"/>
      <c r="M59" s="67"/>
    </row>
    <row r="60" spans="1:13" hidden="1" outlineLevel="1">
      <c r="A60" s="108" t="s">
        <v>506</v>
      </c>
      <c r="B60" s="86" t="s">
        <v>162</v>
      </c>
      <c r="E60" s="70"/>
      <c r="F60" s="61">
        <f t="shared" si="0"/>
        <v>0</v>
      </c>
      <c r="G60" s="61"/>
      <c r="H60" s="67"/>
      <c r="L60" s="67"/>
      <c r="M60" s="67"/>
    </row>
    <row r="61" spans="1:13" hidden="1" outlineLevel="1">
      <c r="A61" s="108" t="s">
        <v>507</v>
      </c>
      <c r="B61" s="86" t="s">
        <v>162</v>
      </c>
      <c r="E61" s="70"/>
      <c r="F61" s="61">
        <f t="shared" si="0"/>
        <v>0</v>
      </c>
      <c r="G61" s="61"/>
      <c r="H61" s="67"/>
      <c r="L61" s="67"/>
      <c r="M61" s="67"/>
    </row>
    <row r="62" spans="1:13" hidden="1" outlineLevel="1">
      <c r="A62" s="108" t="s">
        <v>508</v>
      </c>
      <c r="B62" s="86" t="s">
        <v>162</v>
      </c>
      <c r="E62" s="70"/>
      <c r="F62" s="61">
        <f t="shared" si="0"/>
        <v>0</v>
      </c>
      <c r="G62" s="61"/>
      <c r="H62" s="67"/>
      <c r="L62" s="67"/>
      <c r="M62" s="67"/>
    </row>
    <row r="63" spans="1:13" hidden="1" outlineLevel="1">
      <c r="A63" s="108" t="s">
        <v>509</v>
      </c>
      <c r="B63" s="86" t="s">
        <v>162</v>
      </c>
      <c r="E63" s="70"/>
      <c r="F63" s="61">
        <f t="shared" si="0"/>
        <v>0</v>
      </c>
      <c r="G63" s="61"/>
      <c r="H63" s="67"/>
      <c r="L63" s="67"/>
      <c r="M63" s="67"/>
    </row>
    <row r="64" spans="1:13" hidden="1" outlineLevel="1">
      <c r="A64" s="108" t="s">
        <v>510</v>
      </c>
      <c r="B64" s="86" t="s">
        <v>162</v>
      </c>
      <c r="C64" s="66"/>
      <c r="D64" s="66"/>
      <c r="E64" s="66"/>
      <c r="F64" s="61">
        <f t="shared" si="0"/>
        <v>0</v>
      </c>
      <c r="G64" s="63"/>
      <c r="H64" s="67"/>
      <c r="L64" s="67"/>
      <c r="M64" s="67"/>
    </row>
    <row r="65" spans="1:13" ht="15" customHeight="1" collapsed="1">
      <c r="A65" s="74"/>
      <c r="B65" s="76" t="s">
        <v>794</v>
      </c>
      <c r="C65" s="74" t="s">
        <v>1508</v>
      </c>
      <c r="D65" s="74" t="s">
        <v>1509</v>
      </c>
      <c r="E65" s="59"/>
      <c r="F65" s="75" t="s">
        <v>1510</v>
      </c>
      <c r="G65" s="75" t="s">
        <v>1511</v>
      </c>
      <c r="H65" s="67"/>
      <c r="L65" s="67"/>
      <c r="M65" s="67"/>
    </row>
    <row r="66" spans="1:13">
      <c r="A66" s="108" t="s">
        <v>511</v>
      </c>
      <c r="B66" s="69" t="s">
        <v>88</v>
      </c>
      <c r="C66" s="135">
        <v>20.090145438101906</v>
      </c>
      <c r="D66" s="135" t="s">
        <v>194</v>
      </c>
      <c r="E66" s="108"/>
      <c r="F66" s="139"/>
      <c r="G66" s="146"/>
      <c r="H66" s="67"/>
      <c r="L66" s="67"/>
      <c r="M66" s="67"/>
    </row>
    <row r="67" spans="1:13">
      <c r="B67" s="69"/>
      <c r="C67" s="57"/>
      <c r="D67" s="57"/>
      <c r="E67" s="57"/>
      <c r="F67" s="48"/>
      <c r="G67" s="48"/>
      <c r="H67" s="67"/>
      <c r="L67" s="67"/>
      <c r="M67" s="67"/>
    </row>
    <row r="68" spans="1:13">
      <c r="B68" s="69" t="s">
        <v>85</v>
      </c>
      <c r="E68" s="57"/>
      <c r="F68" s="48"/>
      <c r="G68" s="48"/>
      <c r="H68" s="67"/>
      <c r="L68" s="67"/>
      <c r="M68" s="67"/>
    </row>
    <row r="69" spans="1:13" ht="15" customHeight="1">
      <c r="A69" s="108" t="s">
        <v>512</v>
      </c>
      <c r="B69" s="8" t="s">
        <v>11</v>
      </c>
      <c r="C69" s="135">
        <v>868.74891950000006</v>
      </c>
      <c r="D69" s="68" t="s">
        <v>194</v>
      </c>
      <c r="E69" s="162"/>
      <c r="F69" s="147">
        <f>IF($C$76=0,"",IF(C69="[Mark as ND1 if not relevant]","",C69/$C$76))</f>
        <v>3.5464334476874769E-2</v>
      </c>
      <c r="G69" s="147" t="e">
        <f t="shared" ref="G69:G76" si="1">IF($D$76=0,"",IF(D69="[Mark as ND1 if not relevant]","",D69/$D$76))</f>
        <v>#VALUE!</v>
      </c>
      <c r="H69" s="67"/>
      <c r="L69" s="67"/>
      <c r="M69" s="67"/>
    </row>
    <row r="70" spans="1:13">
      <c r="A70" s="108" t="s">
        <v>513</v>
      </c>
      <c r="B70" s="8" t="s">
        <v>5</v>
      </c>
      <c r="C70" s="135">
        <v>151.21562855000002</v>
      </c>
      <c r="D70" s="146" t="s">
        <v>194</v>
      </c>
      <c r="E70" s="162"/>
      <c r="F70" s="147">
        <f t="shared" ref="F70:F76" si="2">IF($C$76=0,"",IF(C70="[Mark as ND1 if not relevant]","",C70/$C$76))</f>
        <v>6.1729707037961427E-3</v>
      </c>
      <c r="G70" s="147" t="e">
        <f t="shared" si="1"/>
        <v>#VALUE!</v>
      </c>
      <c r="H70" s="67"/>
      <c r="L70" s="67"/>
      <c r="M70" s="67"/>
    </row>
    <row r="71" spans="1:13">
      <c r="A71" s="108" t="s">
        <v>514</v>
      </c>
      <c r="B71" s="8" t="s">
        <v>6</v>
      </c>
      <c r="C71" s="135">
        <v>259.48511468999999</v>
      </c>
      <c r="D71" s="146" t="s">
        <v>194</v>
      </c>
      <c r="E71" s="162"/>
      <c r="F71" s="147">
        <f t="shared" si="2"/>
        <v>1.0592780828358048E-2</v>
      </c>
      <c r="G71" s="147" t="e">
        <f t="shared" si="1"/>
        <v>#VALUE!</v>
      </c>
      <c r="H71" s="67"/>
      <c r="L71" s="67"/>
      <c r="M71" s="67"/>
    </row>
    <row r="72" spans="1:13">
      <c r="A72" s="108" t="s">
        <v>515</v>
      </c>
      <c r="B72" s="8" t="s">
        <v>7</v>
      </c>
      <c r="C72" s="135">
        <v>253.42412215000002</v>
      </c>
      <c r="D72" s="146" t="s">
        <v>194</v>
      </c>
      <c r="E72" s="162"/>
      <c r="F72" s="147">
        <f t="shared" si="2"/>
        <v>1.0345357134497095E-2</v>
      </c>
      <c r="G72" s="147" t="e">
        <f t="shared" si="1"/>
        <v>#VALUE!</v>
      </c>
      <c r="H72" s="67"/>
      <c r="L72" s="67"/>
      <c r="M72" s="67"/>
    </row>
    <row r="73" spans="1:13">
      <c r="A73" s="108" t="s">
        <v>516</v>
      </c>
      <c r="B73" s="8" t="s">
        <v>8</v>
      </c>
      <c r="C73" s="135">
        <v>264.11438050999999</v>
      </c>
      <c r="D73" s="146" t="s">
        <v>194</v>
      </c>
      <c r="E73" s="162"/>
      <c r="F73" s="147">
        <f t="shared" si="2"/>
        <v>1.0781758135538277E-2</v>
      </c>
      <c r="G73" s="147" t="e">
        <f t="shared" si="1"/>
        <v>#VALUE!</v>
      </c>
      <c r="H73" s="67"/>
      <c r="L73" s="67"/>
      <c r="M73" s="67"/>
    </row>
    <row r="74" spans="1:13">
      <c r="A74" s="108" t="s">
        <v>517</v>
      </c>
      <c r="B74" s="8" t="s">
        <v>9</v>
      </c>
      <c r="C74" s="135">
        <v>1934.1822625599991</v>
      </c>
      <c r="D74" s="146" t="s">
        <v>194</v>
      </c>
      <c r="E74" s="162"/>
      <c r="F74" s="147">
        <f t="shared" si="2"/>
        <v>7.8957780733868541E-2</v>
      </c>
      <c r="G74" s="147" t="e">
        <f t="shared" si="1"/>
        <v>#VALUE!</v>
      </c>
      <c r="H74" s="67"/>
      <c r="L74" s="67"/>
      <c r="M74" s="67"/>
    </row>
    <row r="75" spans="1:13">
      <c r="A75" s="108" t="s">
        <v>518</v>
      </c>
      <c r="B75" s="8" t="s">
        <v>10</v>
      </c>
      <c r="C75" s="135">
        <v>20765.24075004999</v>
      </c>
      <c r="D75" s="146" t="s">
        <v>194</v>
      </c>
      <c r="E75" s="162"/>
      <c r="F75" s="147">
        <f t="shared" si="2"/>
        <v>0.84768501798706719</v>
      </c>
      <c r="G75" s="147" t="e">
        <f t="shared" si="1"/>
        <v>#VALUE!</v>
      </c>
      <c r="H75" s="67"/>
      <c r="L75" s="67"/>
      <c r="M75" s="67"/>
    </row>
    <row r="76" spans="1:13">
      <c r="A76" s="108" t="s">
        <v>519</v>
      </c>
      <c r="B76" s="9" t="s">
        <v>1</v>
      </c>
      <c r="C76" s="135">
        <f>SUM(C69:C75)</f>
        <v>24496.411178009988</v>
      </c>
      <c r="D76" s="146" t="s">
        <v>194</v>
      </c>
      <c r="E76" s="69"/>
      <c r="F76" s="147">
        <f t="shared" si="2"/>
        <v>1</v>
      </c>
      <c r="G76" s="147" t="e">
        <f t="shared" si="1"/>
        <v>#VALUE!</v>
      </c>
      <c r="H76" s="67"/>
      <c r="L76" s="67"/>
      <c r="M76" s="67"/>
    </row>
    <row r="77" spans="1:13" hidden="1" outlineLevel="1">
      <c r="A77" s="108" t="s">
        <v>520</v>
      </c>
      <c r="B77" s="84" t="s">
        <v>45</v>
      </c>
      <c r="C77" s="70"/>
      <c r="D77" s="70"/>
      <c r="E77" s="69"/>
      <c r="F77" s="61">
        <f>IF($C$76=0,"",IF(C77="[for completion]","",C77/$C$76))</f>
        <v>0</v>
      </c>
      <c r="G77" s="61" t="e">
        <f>IF($D$76=0,"",IF(D77="[for completion]","",D77/$D$76))</f>
        <v>#VALUE!</v>
      </c>
      <c r="H77" s="67"/>
      <c r="L77" s="67"/>
      <c r="M77" s="67"/>
    </row>
    <row r="78" spans="1:13" hidden="1" outlineLevel="1">
      <c r="A78" s="108" t="s">
        <v>521</v>
      </c>
      <c r="B78" s="84" t="s">
        <v>46</v>
      </c>
      <c r="C78" s="70"/>
      <c r="D78" s="70"/>
      <c r="E78" s="69"/>
      <c r="F78" s="61">
        <f>IF($C$76=0,"",IF(C78="[for completion]","",C78/$C$76))</f>
        <v>0</v>
      </c>
      <c r="G78" s="61" t="e">
        <f>IF($D$76=0,"",IF(D78="[for completion]","",D78/$D$76))</f>
        <v>#VALUE!</v>
      </c>
      <c r="H78" s="67"/>
      <c r="L78" s="67"/>
      <c r="M78" s="67"/>
    </row>
    <row r="79" spans="1:13" hidden="1" outlineLevel="1">
      <c r="A79" s="108" t="s">
        <v>522</v>
      </c>
      <c r="B79" s="84" t="s">
        <v>47</v>
      </c>
      <c r="C79" s="70"/>
      <c r="D79" s="70"/>
      <c r="E79" s="69"/>
      <c r="F79" s="61">
        <f>IF($C$76=0,"",IF(C79="[for completion]","",C79/$C$76))</f>
        <v>0</v>
      </c>
      <c r="G79" s="61" t="e">
        <f>IF($D$76=0,"",IF(D79="[for completion]","",D79/$D$76))</f>
        <v>#VALUE!</v>
      </c>
      <c r="H79" s="67"/>
      <c r="L79" s="67"/>
      <c r="M79" s="67"/>
    </row>
    <row r="80" spans="1:13" hidden="1" outlineLevel="1">
      <c r="A80" s="108" t="s">
        <v>523</v>
      </c>
      <c r="B80" s="84" t="s">
        <v>49</v>
      </c>
      <c r="C80" s="70"/>
      <c r="D80" s="70"/>
      <c r="E80" s="69"/>
      <c r="F80" s="61">
        <f>IF($C$76=0,"",IF(C80="[for completion]","",C80/$C$76))</f>
        <v>0</v>
      </c>
      <c r="G80" s="61" t="e">
        <f>IF($D$76=0,"",IF(D80="[for completion]","",D80/$D$76))</f>
        <v>#VALUE!</v>
      </c>
      <c r="H80" s="67"/>
      <c r="L80" s="67"/>
      <c r="M80" s="67"/>
    </row>
    <row r="81" spans="1:13" hidden="1" outlineLevel="1">
      <c r="A81" s="108" t="s">
        <v>524</v>
      </c>
      <c r="B81" s="84" t="s">
        <v>50</v>
      </c>
      <c r="C81" s="70"/>
      <c r="D81" s="70"/>
      <c r="E81" s="69"/>
      <c r="F81" s="61">
        <f>IF($C$76=0,"",IF(C81="[for completion]","",C81/$C$76))</f>
        <v>0</v>
      </c>
      <c r="G81" s="61" t="e">
        <f>IF($D$76=0,"",IF(D81="[for completion]","",D81/$D$76))</f>
        <v>#VALUE!</v>
      </c>
      <c r="H81" s="67"/>
      <c r="L81" s="67"/>
      <c r="M81" s="67"/>
    </row>
    <row r="82" spans="1:13" hidden="1" outlineLevel="1">
      <c r="A82" s="108" t="s">
        <v>525</v>
      </c>
      <c r="B82" s="84"/>
      <c r="C82" s="70"/>
      <c r="D82" s="70"/>
      <c r="E82" s="69"/>
      <c r="F82" s="61"/>
      <c r="G82" s="61"/>
      <c r="H82" s="67"/>
      <c r="L82" s="67"/>
      <c r="M82" s="67"/>
    </row>
    <row r="83" spans="1:13" hidden="1" outlineLevel="1">
      <c r="A83" s="108" t="s">
        <v>526</v>
      </c>
      <c r="B83" s="84"/>
      <c r="C83" s="70"/>
      <c r="D83" s="70"/>
      <c r="E83" s="69"/>
      <c r="F83" s="61"/>
      <c r="G83" s="61"/>
      <c r="H83" s="67"/>
      <c r="L83" s="67"/>
      <c r="M83" s="67"/>
    </row>
    <row r="84" spans="1:13" hidden="1" outlineLevel="1">
      <c r="A84" s="108" t="s">
        <v>527</v>
      </c>
      <c r="B84" s="84"/>
      <c r="C84" s="70"/>
      <c r="D84" s="70"/>
      <c r="E84" s="69"/>
      <c r="F84" s="61"/>
      <c r="G84" s="61"/>
      <c r="H84" s="67"/>
      <c r="L84" s="67"/>
      <c r="M84" s="67"/>
    </row>
    <row r="85" spans="1:13" hidden="1" outlineLevel="1">
      <c r="A85" s="108" t="s">
        <v>528</v>
      </c>
      <c r="B85" s="9"/>
      <c r="C85" s="70"/>
      <c r="D85" s="70"/>
      <c r="E85" s="69"/>
      <c r="F85" s="61">
        <f>IF($C$76=0,"",IF(C85="[for completion]","",C85/$C$76))</f>
        <v>0</v>
      </c>
      <c r="G85" s="61" t="e">
        <f>IF($D$76=0,"",IF(D85="[for completion]","",D85/$D$76))</f>
        <v>#VALUE!</v>
      </c>
      <c r="H85" s="67"/>
      <c r="L85" s="67"/>
      <c r="M85" s="67"/>
    </row>
    <row r="86" spans="1:13" hidden="1" outlineLevel="1">
      <c r="A86" s="108" t="s">
        <v>529</v>
      </c>
      <c r="B86" s="84"/>
      <c r="C86" s="70"/>
      <c r="D86" s="70"/>
      <c r="E86" s="69"/>
      <c r="F86" s="61">
        <f>IF($C$76=0,"",IF(C86="[for completion]","",C86/$C$76))</f>
        <v>0</v>
      </c>
      <c r="G86" s="61" t="e">
        <f>IF($D$76=0,"",IF(D86="[for completion]","",D86/$D$76))</f>
        <v>#VALUE!</v>
      </c>
      <c r="H86" s="67"/>
      <c r="L86" s="67"/>
      <c r="M86" s="67"/>
    </row>
    <row r="87" spans="1:13" ht="15" customHeight="1" collapsed="1">
      <c r="A87" s="74"/>
      <c r="B87" s="76" t="s">
        <v>795</v>
      </c>
      <c r="C87" s="74" t="s">
        <v>1512</v>
      </c>
      <c r="D87" s="76" t="s">
        <v>1506</v>
      </c>
      <c r="E87" s="76"/>
      <c r="F87" s="76" t="s">
        <v>1513</v>
      </c>
      <c r="G87" s="76" t="s">
        <v>1507</v>
      </c>
      <c r="H87" s="67"/>
      <c r="L87" s="67"/>
      <c r="M87" s="67"/>
    </row>
    <row r="88" spans="1:13">
      <c r="A88" s="108" t="s">
        <v>530</v>
      </c>
      <c r="B88" s="69" t="s">
        <v>88</v>
      </c>
      <c r="C88" s="134">
        <v>3.5349992185211896</v>
      </c>
      <c r="D88" s="68" t="s">
        <v>193</v>
      </c>
      <c r="E88" s="108"/>
      <c r="F88" s="50"/>
      <c r="G88" s="48"/>
      <c r="H88" s="67"/>
      <c r="L88" s="67"/>
      <c r="M88" s="67"/>
    </row>
    <row r="89" spans="1:13">
      <c r="B89" s="69"/>
      <c r="C89" s="57"/>
      <c r="D89" s="57"/>
      <c r="E89" s="57"/>
      <c r="F89" s="48"/>
      <c r="G89" s="48"/>
      <c r="H89" s="67"/>
      <c r="L89" s="67"/>
      <c r="M89" s="67"/>
    </row>
    <row r="90" spans="1:13">
      <c r="A90" s="108" t="s">
        <v>531</v>
      </c>
      <c r="B90" s="69" t="s">
        <v>85</v>
      </c>
      <c r="E90" s="57"/>
      <c r="F90" s="48"/>
      <c r="G90" s="48"/>
      <c r="H90" s="67"/>
      <c r="L90" s="67"/>
      <c r="M90" s="67"/>
    </row>
    <row r="91" spans="1:13" ht="15" customHeight="1">
      <c r="A91" s="108" t="s">
        <v>532</v>
      </c>
      <c r="B91" s="8" t="s">
        <v>11</v>
      </c>
      <c r="C91" s="132">
        <v>2250</v>
      </c>
      <c r="D91" s="68" t="s">
        <v>193</v>
      </c>
      <c r="E91" s="163"/>
      <c r="F91" s="133">
        <f t="shared" ref="F91:F97" si="3">IF($C$98=0,"",IF(C91="[for completion]","",C91/$C$98))</f>
        <v>0.34767778157576007</v>
      </c>
      <c r="G91" s="61" t="str">
        <f t="shared" ref="G91:G97" si="4">IF($D$98=0,"",IF(D91="[Mark as ND1 if not relevant]","",D91/$D$98))</f>
        <v/>
      </c>
      <c r="H91" s="67"/>
      <c r="L91" s="67"/>
      <c r="M91" s="67"/>
    </row>
    <row r="92" spans="1:13">
      <c r="A92" s="108" t="s">
        <v>533</v>
      </c>
      <c r="B92" s="8" t="s">
        <v>5</v>
      </c>
      <c r="C92" s="132">
        <v>900</v>
      </c>
      <c r="D92" s="108" t="s">
        <v>193</v>
      </c>
      <c r="E92" s="163"/>
      <c r="F92" s="133">
        <f t="shared" si="3"/>
        <v>0.13907111263030403</v>
      </c>
      <c r="G92" s="61" t="str">
        <f t="shared" si="4"/>
        <v/>
      </c>
      <c r="H92" s="67"/>
      <c r="L92" s="67"/>
      <c r="M92" s="67"/>
    </row>
    <row r="93" spans="1:13">
      <c r="A93" s="108" t="s">
        <v>534</v>
      </c>
      <c r="B93" s="8" t="s">
        <v>6</v>
      </c>
      <c r="C93" s="132">
        <v>369.35483799999997</v>
      </c>
      <c r="D93" s="108" t="s">
        <v>193</v>
      </c>
      <c r="E93" s="163"/>
      <c r="F93" s="133">
        <f t="shared" si="3"/>
        <v>5.7073986973384103E-2</v>
      </c>
      <c r="G93" s="61" t="str">
        <f t="shared" si="4"/>
        <v/>
      </c>
      <c r="H93" s="67"/>
      <c r="L93" s="67"/>
      <c r="M93" s="67"/>
    </row>
    <row r="94" spans="1:13">
      <c r="A94" s="108" t="s">
        <v>535</v>
      </c>
      <c r="B94" s="8" t="s">
        <v>7</v>
      </c>
      <c r="C94" s="132">
        <v>555.48780499999998</v>
      </c>
      <c r="D94" s="108" t="s">
        <v>193</v>
      </c>
      <c r="E94" s="163"/>
      <c r="F94" s="133">
        <f t="shared" si="3"/>
        <v>8.5835896771017064E-2</v>
      </c>
      <c r="G94" s="61" t="str">
        <f t="shared" si="4"/>
        <v/>
      </c>
      <c r="H94" s="67"/>
      <c r="L94" s="67"/>
      <c r="M94" s="67"/>
    </row>
    <row r="95" spans="1:13">
      <c r="A95" s="108" t="s">
        <v>536</v>
      </c>
      <c r="B95" s="8" t="s">
        <v>8</v>
      </c>
      <c r="C95" s="132">
        <v>1050</v>
      </c>
      <c r="D95" s="108" t="s">
        <v>193</v>
      </c>
      <c r="E95" s="163"/>
      <c r="F95" s="133">
        <f t="shared" si="3"/>
        <v>0.16224963140202137</v>
      </c>
      <c r="G95" s="61" t="str">
        <f t="shared" si="4"/>
        <v/>
      </c>
      <c r="H95" s="67"/>
      <c r="L95" s="67"/>
      <c r="M95" s="67"/>
    </row>
    <row r="96" spans="1:13">
      <c r="A96" s="108" t="s">
        <v>537</v>
      </c>
      <c r="B96" s="8" t="s">
        <v>9</v>
      </c>
      <c r="C96" s="132">
        <v>1246.6666660000001</v>
      </c>
      <c r="D96" s="108" t="s">
        <v>193</v>
      </c>
      <c r="E96" s="163"/>
      <c r="F96" s="133">
        <f t="shared" si="3"/>
        <v>0.19263924479970179</v>
      </c>
      <c r="G96" s="61" t="str">
        <f t="shared" si="4"/>
        <v/>
      </c>
      <c r="H96" s="67"/>
      <c r="L96" s="67"/>
      <c r="M96" s="67"/>
    </row>
    <row r="97" spans="1:14">
      <c r="A97" s="108" t="s">
        <v>538</v>
      </c>
      <c r="B97" s="8" t="s">
        <v>10</v>
      </c>
      <c r="C97" s="132">
        <v>100</v>
      </c>
      <c r="D97" s="108" t="s">
        <v>193</v>
      </c>
      <c r="E97" s="163"/>
      <c r="F97" s="133">
        <f t="shared" si="3"/>
        <v>1.5452345847811558E-2</v>
      </c>
      <c r="G97" s="61" t="str">
        <f t="shared" si="4"/>
        <v/>
      </c>
      <c r="H97" s="67"/>
      <c r="L97" s="67"/>
      <c r="M97" s="67"/>
    </row>
    <row r="98" spans="1:14">
      <c r="A98" s="108" t="s">
        <v>539</v>
      </c>
      <c r="B98" s="9" t="s">
        <v>1</v>
      </c>
      <c r="C98" s="132">
        <f>SUM(C91:C97)</f>
        <v>6471.509309</v>
      </c>
      <c r="D98" s="70">
        <f>SUM(D91:D97)</f>
        <v>0</v>
      </c>
      <c r="E98" s="69"/>
      <c r="F98" s="63">
        <f t="shared" ref="F98" si="5">SUM(F91:F97)</f>
        <v>1</v>
      </c>
      <c r="G98" s="63">
        <f>SUM(G91:G97)</f>
        <v>0</v>
      </c>
      <c r="H98" s="67"/>
      <c r="L98" s="67"/>
      <c r="M98" s="67"/>
    </row>
    <row r="99" spans="1:14" hidden="1" outlineLevel="1">
      <c r="A99" s="108" t="s">
        <v>540</v>
      </c>
      <c r="B99" s="84" t="s">
        <v>45</v>
      </c>
      <c r="C99" s="70"/>
      <c r="D99" s="70"/>
      <c r="E99" s="69"/>
      <c r="F99" s="61">
        <f>IF($C$98=0,"",IF(C99="[for completion]","",C99/$C$98))</f>
        <v>0</v>
      </c>
      <c r="G99" s="61" t="str">
        <f t="shared" ref="G99:G108" si="6">IF($D$98=0,"",IF(D99="[for completion]","",D99/$D$98))</f>
        <v/>
      </c>
      <c r="H99" s="67"/>
      <c r="L99" s="67"/>
      <c r="M99" s="67"/>
    </row>
    <row r="100" spans="1:14" hidden="1" outlineLevel="1">
      <c r="A100" s="108" t="s">
        <v>541</v>
      </c>
      <c r="B100" s="84" t="s">
        <v>46</v>
      </c>
      <c r="C100" s="70"/>
      <c r="D100" s="70"/>
      <c r="E100" s="69"/>
      <c r="F100" s="61">
        <f>IF($C$98=0,"",IF(C100="[for completion]","",C100/$C$98))</f>
        <v>0</v>
      </c>
      <c r="G100" s="61" t="str">
        <f t="shared" si="6"/>
        <v/>
      </c>
      <c r="H100" s="67"/>
      <c r="L100" s="67"/>
      <c r="M100" s="67"/>
    </row>
    <row r="101" spans="1:14" hidden="1" outlineLevel="1">
      <c r="A101" s="108" t="s">
        <v>542</v>
      </c>
      <c r="B101" s="84" t="s">
        <v>47</v>
      </c>
      <c r="C101" s="70"/>
      <c r="D101" s="70"/>
      <c r="E101" s="69"/>
      <c r="F101" s="61">
        <f>IF($C$98=0,"",IF(C101="[for completion]","",C101/$C$98))</f>
        <v>0</v>
      </c>
      <c r="G101" s="61" t="str">
        <f t="shared" si="6"/>
        <v/>
      </c>
      <c r="H101" s="67"/>
      <c r="L101" s="67"/>
      <c r="M101" s="67"/>
    </row>
    <row r="102" spans="1:14" hidden="1" outlineLevel="1">
      <c r="A102" s="108" t="s">
        <v>543</v>
      </c>
      <c r="B102" s="84" t="s">
        <v>49</v>
      </c>
      <c r="C102" s="70"/>
      <c r="D102" s="70"/>
      <c r="E102" s="69"/>
      <c r="F102" s="61">
        <f>IF($C$98=0,"",IF(C102="[for completion]","",C102/$C$98))</f>
        <v>0</v>
      </c>
      <c r="G102" s="61" t="str">
        <f t="shared" si="6"/>
        <v/>
      </c>
      <c r="H102" s="67"/>
      <c r="L102" s="67"/>
      <c r="M102" s="67"/>
    </row>
    <row r="103" spans="1:14" hidden="1" outlineLevel="1">
      <c r="A103" s="108" t="s">
        <v>544</v>
      </c>
      <c r="B103" s="84" t="s">
        <v>50</v>
      </c>
      <c r="C103" s="70"/>
      <c r="D103" s="70"/>
      <c r="E103" s="69"/>
      <c r="F103" s="61">
        <f>IF($C$98=0,"",IF(C103="[for completion]","",C103/$C$98))</f>
        <v>0</v>
      </c>
      <c r="G103" s="61" t="str">
        <f t="shared" si="6"/>
        <v/>
      </c>
      <c r="H103" s="67"/>
      <c r="L103" s="67"/>
      <c r="M103" s="67"/>
    </row>
    <row r="104" spans="1:14" hidden="1" outlineLevel="1">
      <c r="A104" s="108" t="s">
        <v>545</v>
      </c>
      <c r="B104" s="84"/>
      <c r="C104" s="70"/>
      <c r="D104" s="70"/>
      <c r="E104" s="69"/>
      <c r="F104" s="61"/>
      <c r="G104" s="61"/>
      <c r="H104" s="67"/>
      <c r="L104" s="67"/>
      <c r="M104" s="67"/>
    </row>
    <row r="105" spans="1:14" hidden="1" outlineLevel="1">
      <c r="A105" s="108" t="s">
        <v>546</v>
      </c>
      <c r="B105" s="84"/>
      <c r="C105" s="70"/>
      <c r="D105" s="70"/>
      <c r="E105" s="69"/>
      <c r="F105" s="61"/>
      <c r="G105" s="61"/>
      <c r="H105" s="67"/>
      <c r="L105" s="67"/>
      <c r="M105" s="67"/>
    </row>
    <row r="106" spans="1:14" hidden="1" outlineLevel="1">
      <c r="A106" s="108" t="s">
        <v>547</v>
      </c>
      <c r="B106" s="9"/>
      <c r="C106" s="70"/>
      <c r="D106" s="70"/>
      <c r="E106" s="69"/>
      <c r="F106" s="61">
        <f>IF($C$98=0,"",IF(C106="[for completion]","",C106/$C$98))</f>
        <v>0</v>
      </c>
      <c r="G106" s="61" t="str">
        <f t="shared" si="6"/>
        <v/>
      </c>
      <c r="H106" s="67"/>
      <c r="L106" s="67"/>
      <c r="M106" s="67"/>
    </row>
    <row r="107" spans="1:14" hidden="1" outlineLevel="1">
      <c r="A107" s="108" t="s">
        <v>548</v>
      </c>
      <c r="B107" s="84"/>
      <c r="C107" s="70"/>
      <c r="D107" s="70"/>
      <c r="E107" s="69"/>
      <c r="F107" s="61">
        <f>IF($C$98=0,"",IF(C107="[for completion]","",C107/$C$98))</f>
        <v>0</v>
      </c>
      <c r="G107" s="61" t="str">
        <f t="shared" si="6"/>
        <v/>
      </c>
      <c r="H107" s="67"/>
      <c r="L107" s="67"/>
      <c r="M107" s="67"/>
    </row>
    <row r="108" spans="1:14" hidden="1" outlineLevel="1">
      <c r="A108" s="108" t="s">
        <v>549</v>
      </c>
      <c r="B108" s="84"/>
      <c r="C108" s="70"/>
      <c r="D108" s="70"/>
      <c r="E108" s="69"/>
      <c r="F108" s="61">
        <f>IF($C$98=0,"",IF(C108="[for completion]","",C108/$C$98))</f>
        <v>0</v>
      </c>
      <c r="G108" s="61" t="str">
        <f t="shared" si="6"/>
        <v/>
      </c>
      <c r="H108" s="67"/>
      <c r="L108" s="67"/>
      <c r="M108" s="67"/>
    </row>
    <row r="109" spans="1:14" ht="15" customHeight="1" collapsed="1">
      <c r="A109" s="74"/>
      <c r="B109" s="76" t="s">
        <v>796</v>
      </c>
      <c r="C109" s="75" t="s">
        <v>90</v>
      </c>
      <c r="D109" s="75" t="s">
        <v>91</v>
      </c>
      <c r="E109" s="59"/>
      <c r="F109" s="75" t="s">
        <v>92</v>
      </c>
      <c r="G109" s="75" t="s">
        <v>93</v>
      </c>
      <c r="H109" s="67"/>
      <c r="L109" s="67"/>
      <c r="M109" s="67"/>
    </row>
    <row r="110" spans="1:14" s="2" customFormat="1" ht="15" customHeight="1">
      <c r="A110" s="108" t="s">
        <v>550</v>
      </c>
      <c r="B110" s="69" t="s">
        <v>62</v>
      </c>
      <c r="C110" s="132">
        <v>24418.40898842995</v>
      </c>
      <c r="D110" s="143" t="s">
        <v>194</v>
      </c>
      <c r="E110" s="164"/>
      <c r="F110" s="61">
        <f>IF($C$125=0,"",IF(C110="[for completion]","",C110/$C$125))</f>
        <v>0.99681577072603911</v>
      </c>
      <c r="G110" s="61" t="e">
        <f t="shared" ref="G110:G115" si="7">IF($D$125=0,"",IF(D110="[for completion]","",D110/$D$125))</f>
        <v>#VALUE!</v>
      </c>
      <c r="H110" s="67"/>
      <c r="I110" s="68"/>
      <c r="J110" s="68"/>
      <c r="K110" s="68"/>
      <c r="L110" s="67"/>
      <c r="M110" s="67"/>
      <c r="N110" s="67"/>
    </row>
    <row r="111" spans="1:14" s="2" customFormat="1">
      <c r="A111" s="108" t="s">
        <v>551</v>
      </c>
      <c r="B111" s="69" t="s">
        <v>22</v>
      </c>
      <c r="C111" s="134">
        <v>0.65449961000000001</v>
      </c>
      <c r="D111" s="143" t="s">
        <v>194</v>
      </c>
      <c r="E111" s="164"/>
      <c r="F111" s="61">
        <f t="shared" ref="F111:F115" si="8">IF($C$125=0,"",IF(C111="[for completion]","",C111/$C$125))</f>
        <v>2.6718183543046261E-5</v>
      </c>
      <c r="G111" s="61" t="e">
        <f t="shared" si="7"/>
        <v>#VALUE!</v>
      </c>
      <c r="H111" s="67"/>
      <c r="I111" s="68"/>
      <c r="J111" s="68"/>
      <c r="K111" s="68"/>
      <c r="L111" s="67"/>
      <c r="M111" s="67"/>
      <c r="N111" s="67"/>
    </row>
    <row r="112" spans="1:14" s="2" customFormat="1">
      <c r="A112" s="108" t="s">
        <v>552</v>
      </c>
      <c r="B112" s="69" t="s">
        <v>24</v>
      </c>
      <c r="C112" s="134">
        <v>1.6531595299999997</v>
      </c>
      <c r="D112" s="143" t="s">
        <v>194</v>
      </c>
      <c r="E112" s="164"/>
      <c r="F112" s="61">
        <f t="shared" si="8"/>
        <v>6.748578467216517E-5</v>
      </c>
      <c r="G112" s="61" t="e">
        <f t="shared" si="7"/>
        <v>#VALUE!</v>
      </c>
      <c r="H112" s="67"/>
      <c r="I112" s="68"/>
      <c r="J112" s="68"/>
      <c r="K112" s="68"/>
      <c r="L112" s="67"/>
      <c r="M112" s="67"/>
      <c r="N112" s="67"/>
    </row>
    <row r="113" spans="1:14" s="2" customFormat="1">
      <c r="A113" s="108" t="s">
        <v>553</v>
      </c>
      <c r="B113" s="104" t="s">
        <v>1505</v>
      </c>
      <c r="C113" s="134">
        <v>0</v>
      </c>
      <c r="D113" s="143" t="s">
        <v>194</v>
      </c>
      <c r="E113" s="164"/>
      <c r="F113" s="61">
        <f t="shared" si="8"/>
        <v>0</v>
      </c>
      <c r="G113" s="61" t="e">
        <f t="shared" si="7"/>
        <v>#VALUE!</v>
      </c>
      <c r="H113" s="67"/>
      <c r="I113" s="68"/>
      <c r="J113" s="68"/>
      <c r="K113" s="68"/>
      <c r="L113" s="67"/>
      <c r="M113" s="67"/>
      <c r="N113" s="67"/>
    </row>
    <row r="114" spans="1:14" s="2" customFormat="1">
      <c r="A114" s="108" t="s">
        <v>554</v>
      </c>
      <c r="B114" s="69" t="s">
        <v>23</v>
      </c>
      <c r="C114" s="134">
        <v>23.214680549999994</v>
      </c>
      <c r="D114" s="143" t="s">
        <v>194</v>
      </c>
      <c r="E114" s="164"/>
      <c r="F114" s="61">
        <f t="shared" si="8"/>
        <v>9.4767679972809456E-4</v>
      </c>
      <c r="G114" s="61" t="e">
        <f t="shared" si="7"/>
        <v>#VALUE!</v>
      </c>
      <c r="H114" s="67"/>
      <c r="I114" s="68"/>
      <c r="J114" s="68"/>
      <c r="K114" s="68"/>
      <c r="L114" s="67"/>
      <c r="M114" s="67"/>
      <c r="N114" s="67"/>
    </row>
    <row r="115" spans="1:14" s="2" customFormat="1">
      <c r="A115" s="108" t="s">
        <v>555</v>
      </c>
      <c r="B115" s="69" t="s">
        <v>25</v>
      </c>
      <c r="C115" s="134">
        <v>0</v>
      </c>
      <c r="D115" s="143" t="s">
        <v>194</v>
      </c>
      <c r="E115" s="164"/>
      <c r="F115" s="61">
        <f t="shared" si="8"/>
        <v>0</v>
      </c>
      <c r="G115" s="61" t="e">
        <f t="shared" si="7"/>
        <v>#VALUE!</v>
      </c>
      <c r="H115" s="67"/>
      <c r="I115" s="68"/>
      <c r="J115" s="68"/>
      <c r="K115" s="68"/>
      <c r="L115" s="67"/>
      <c r="M115" s="67"/>
      <c r="N115" s="67"/>
    </row>
    <row r="116" spans="1:14">
      <c r="A116" s="108" t="s">
        <v>556</v>
      </c>
      <c r="B116" s="69" t="s">
        <v>26</v>
      </c>
      <c r="C116" s="134">
        <v>0</v>
      </c>
      <c r="D116" s="143" t="s">
        <v>194</v>
      </c>
      <c r="E116" s="164"/>
      <c r="F116" s="61">
        <f t="shared" ref="F116:F123" si="9">IF($C$125=0,"",IF(C116="[for completion]","",C116/$C$125))</f>
        <v>0</v>
      </c>
      <c r="G116" s="61" t="e">
        <f t="shared" ref="G116:G123" si="10">IF($D$125=0,"",IF(D116="[for completion]","",D116/$D$125))</f>
        <v>#VALUE!</v>
      </c>
      <c r="H116" s="67"/>
      <c r="L116" s="67"/>
      <c r="M116" s="67"/>
    </row>
    <row r="117" spans="1:14">
      <c r="A117" s="108" t="s">
        <v>557</v>
      </c>
      <c r="B117" s="69" t="s">
        <v>143</v>
      </c>
      <c r="C117" s="134">
        <v>0</v>
      </c>
      <c r="D117" s="143" t="s">
        <v>194</v>
      </c>
      <c r="E117" s="164"/>
      <c r="F117" s="61">
        <f t="shared" si="9"/>
        <v>0</v>
      </c>
      <c r="G117" s="61" t="e">
        <f t="shared" si="10"/>
        <v>#VALUE!</v>
      </c>
      <c r="H117" s="67"/>
      <c r="L117" s="67"/>
      <c r="M117" s="67"/>
    </row>
    <row r="118" spans="1:14">
      <c r="A118" s="108" t="s">
        <v>558</v>
      </c>
      <c r="B118" s="69" t="s">
        <v>86</v>
      </c>
      <c r="C118" s="134">
        <v>0</v>
      </c>
      <c r="D118" s="143" t="s">
        <v>194</v>
      </c>
      <c r="E118" s="164"/>
      <c r="F118" s="61">
        <f t="shared" si="9"/>
        <v>0</v>
      </c>
      <c r="G118" s="61" t="e">
        <f t="shared" si="10"/>
        <v>#VALUE!</v>
      </c>
      <c r="H118" s="67"/>
      <c r="L118" s="67"/>
      <c r="M118" s="67"/>
    </row>
    <row r="119" spans="1:14">
      <c r="A119" s="108" t="s">
        <v>559</v>
      </c>
      <c r="B119" s="69" t="s">
        <v>83</v>
      </c>
      <c r="C119" s="134">
        <v>0</v>
      </c>
      <c r="D119" s="143" t="s">
        <v>194</v>
      </c>
      <c r="E119" s="164"/>
      <c r="F119" s="61">
        <f t="shared" si="9"/>
        <v>0</v>
      </c>
      <c r="G119" s="61" t="e">
        <f t="shared" si="10"/>
        <v>#VALUE!</v>
      </c>
      <c r="H119" s="67"/>
      <c r="L119" s="67"/>
      <c r="M119" s="67"/>
    </row>
    <row r="120" spans="1:14">
      <c r="A120" s="108" t="s">
        <v>560</v>
      </c>
      <c r="B120" s="69" t="s">
        <v>87</v>
      </c>
      <c r="C120" s="134">
        <v>0</v>
      </c>
      <c r="D120" s="143" t="s">
        <v>194</v>
      </c>
      <c r="E120" s="164"/>
      <c r="F120" s="61">
        <f t="shared" si="9"/>
        <v>0</v>
      </c>
      <c r="G120" s="61" t="e">
        <f t="shared" si="10"/>
        <v>#VALUE!</v>
      </c>
      <c r="H120" s="67"/>
      <c r="L120" s="67"/>
      <c r="M120" s="67"/>
    </row>
    <row r="121" spans="1:14">
      <c r="A121" s="108" t="s">
        <v>561</v>
      </c>
      <c r="B121" s="69" t="s">
        <v>142</v>
      </c>
      <c r="C121" s="134">
        <v>0</v>
      </c>
      <c r="D121" s="143" t="s">
        <v>194</v>
      </c>
      <c r="E121" s="164"/>
      <c r="F121" s="61">
        <f t="shared" si="9"/>
        <v>0</v>
      </c>
      <c r="G121" s="61" t="e">
        <f t="shared" si="10"/>
        <v>#VALUE!</v>
      </c>
      <c r="H121" s="67"/>
      <c r="L121" s="67"/>
      <c r="M121" s="67"/>
    </row>
    <row r="122" spans="1:14">
      <c r="A122" s="108" t="s">
        <v>562</v>
      </c>
      <c r="B122" s="69" t="s">
        <v>44</v>
      </c>
      <c r="C122" s="134">
        <v>0</v>
      </c>
      <c r="D122" s="143" t="s">
        <v>194</v>
      </c>
      <c r="E122" s="164"/>
      <c r="F122" s="61">
        <f t="shared" si="9"/>
        <v>0</v>
      </c>
      <c r="G122" s="149" t="e">
        <f t="shared" si="10"/>
        <v>#VALUE!</v>
      </c>
      <c r="H122" s="67"/>
      <c r="L122" s="67"/>
      <c r="M122" s="67"/>
    </row>
    <row r="123" spans="1:14">
      <c r="A123" s="108" t="s">
        <v>563</v>
      </c>
      <c r="B123" s="69" t="s">
        <v>84</v>
      </c>
      <c r="C123" s="134">
        <v>0</v>
      </c>
      <c r="D123" s="143" t="s">
        <v>194</v>
      </c>
      <c r="E123" s="164"/>
      <c r="F123" s="61">
        <f t="shared" si="9"/>
        <v>0</v>
      </c>
      <c r="G123" s="149" t="e">
        <f t="shared" si="10"/>
        <v>#VALUE!</v>
      </c>
      <c r="H123" s="67"/>
      <c r="L123" s="67"/>
      <c r="M123" s="67"/>
    </row>
    <row r="124" spans="1:14">
      <c r="A124" s="108" t="s">
        <v>564</v>
      </c>
      <c r="B124" s="69" t="s">
        <v>2</v>
      </c>
      <c r="C124" s="134">
        <v>52.479849890000061</v>
      </c>
      <c r="D124" s="143" t="s">
        <v>194</v>
      </c>
      <c r="E124" s="164"/>
      <c r="F124" s="61">
        <f>IF($C$125=0,"",IF(C124="[for completion]","",C124/$C$125))</f>
        <v>2.1423485060175023E-3</v>
      </c>
      <c r="G124" s="61" t="e">
        <f>IF($D$125=0,"",IF(D124="[for completion]","",D124/$D$125))</f>
        <v>#VALUE!</v>
      </c>
      <c r="H124" s="67"/>
      <c r="L124" s="67"/>
      <c r="M124" s="67"/>
    </row>
    <row r="125" spans="1:14">
      <c r="A125" s="108" t="s">
        <v>565</v>
      </c>
      <c r="B125" s="9" t="s">
        <v>1</v>
      </c>
      <c r="C125" s="132">
        <f>SUM(C110:C124)</f>
        <v>24496.411178009952</v>
      </c>
      <c r="D125" s="143" t="s">
        <v>194</v>
      </c>
      <c r="E125" s="164"/>
      <c r="F125" s="73">
        <f>SUM(F110:F124)</f>
        <v>0.99999999999999989</v>
      </c>
      <c r="G125" s="73" t="e">
        <f>SUM(G110:G124)</f>
        <v>#VALUE!</v>
      </c>
      <c r="H125" s="67"/>
      <c r="L125" s="67"/>
      <c r="M125" s="67"/>
    </row>
    <row r="126" spans="1:14" hidden="1" outlineLevel="1">
      <c r="A126" s="108" t="s">
        <v>566</v>
      </c>
      <c r="B126" s="86" t="s">
        <v>162</v>
      </c>
      <c r="E126" s="69"/>
      <c r="F126" s="61">
        <f t="shared" ref="F126" si="11">IF($C$125=0,"",IF(C126="[for completion]","",C126/$C$125))</f>
        <v>0</v>
      </c>
      <c r="G126" s="61" t="e">
        <f t="shared" ref="G126" si="12">IF($D$125=0,"",IF(D126="[for completion]","",D126/$D$125))</f>
        <v>#VALUE!</v>
      </c>
      <c r="H126" s="67"/>
      <c r="L126" s="67"/>
      <c r="M126" s="67"/>
    </row>
    <row r="127" spans="1:14" hidden="1" outlineLevel="1">
      <c r="A127" s="108" t="s">
        <v>567</v>
      </c>
      <c r="B127" s="86" t="s">
        <v>162</v>
      </c>
      <c r="E127" s="69"/>
      <c r="F127" s="61">
        <f t="shared" ref="F127:F134" si="13">IF($C$125=0,"",IF(C127="[for completion]","",C127/$C$125))</f>
        <v>0</v>
      </c>
      <c r="G127" s="61" t="e">
        <f t="shared" ref="G127:G134" si="14">IF($D$125=0,"",IF(D127="[for completion]","",D127/$D$125))</f>
        <v>#VALUE!</v>
      </c>
      <c r="H127" s="67"/>
      <c r="L127" s="67"/>
      <c r="M127" s="67"/>
    </row>
    <row r="128" spans="1:14" hidden="1" outlineLevel="1">
      <c r="A128" s="108" t="s">
        <v>568</v>
      </c>
      <c r="B128" s="86" t="s">
        <v>162</v>
      </c>
      <c r="E128" s="69"/>
      <c r="F128" s="61">
        <f t="shared" si="13"/>
        <v>0</v>
      </c>
      <c r="G128" s="61" t="e">
        <f t="shared" si="14"/>
        <v>#VALUE!</v>
      </c>
      <c r="H128" s="67"/>
      <c r="L128" s="67"/>
      <c r="M128" s="67"/>
    </row>
    <row r="129" spans="1:14" hidden="1" outlineLevel="1">
      <c r="A129" s="108" t="s">
        <v>569</v>
      </c>
      <c r="B129" s="86" t="s">
        <v>162</v>
      </c>
      <c r="E129" s="69"/>
      <c r="F129" s="61">
        <f t="shared" si="13"/>
        <v>0</v>
      </c>
      <c r="G129" s="61" t="e">
        <f t="shared" si="14"/>
        <v>#VALUE!</v>
      </c>
      <c r="H129" s="67"/>
      <c r="L129" s="67"/>
      <c r="M129" s="67"/>
    </row>
    <row r="130" spans="1:14" hidden="1" outlineLevel="1">
      <c r="A130" s="108" t="s">
        <v>570</v>
      </c>
      <c r="B130" s="86" t="s">
        <v>162</v>
      </c>
      <c r="E130" s="69"/>
      <c r="F130" s="61">
        <f t="shared" si="13"/>
        <v>0</v>
      </c>
      <c r="G130" s="61" t="e">
        <f t="shared" si="14"/>
        <v>#VALUE!</v>
      </c>
      <c r="H130" s="67"/>
      <c r="L130" s="67"/>
      <c r="M130" s="67"/>
    </row>
    <row r="131" spans="1:14" hidden="1" outlineLevel="1">
      <c r="A131" s="108" t="s">
        <v>571</v>
      </c>
      <c r="B131" s="86" t="s">
        <v>162</v>
      </c>
      <c r="E131" s="69"/>
      <c r="F131" s="61">
        <f t="shared" si="13"/>
        <v>0</v>
      </c>
      <c r="G131" s="61" t="e">
        <f t="shared" si="14"/>
        <v>#VALUE!</v>
      </c>
      <c r="H131" s="67"/>
      <c r="L131" s="67"/>
      <c r="M131" s="67"/>
    </row>
    <row r="132" spans="1:14" hidden="1" outlineLevel="1">
      <c r="A132" s="108" t="s">
        <v>572</v>
      </c>
      <c r="B132" s="86" t="s">
        <v>162</v>
      </c>
      <c r="E132" s="69"/>
      <c r="F132" s="61">
        <f t="shared" si="13"/>
        <v>0</v>
      </c>
      <c r="G132" s="61" t="e">
        <f t="shared" si="14"/>
        <v>#VALUE!</v>
      </c>
      <c r="H132" s="67"/>
      <c r="L132" s="67"/>
      <c r="M132" s="67"/>
    </row>
    <row r="133" spans="1:14" hidden="1" outlineLevel="1">
      <c r="A133" s="108" t="s">
        <v>573</v>
      </c>
      <c r="B133" s="86" t="s">
        <v>162</v>
      </c>
      <c r="E133" s="69"/>
      <c r="F133" s="61">
        <f t="shared" si="13"/>
        <v>0</v>
      </c>
      <c r="G133" s="61" t="e">
        <f t="shared" si="14"/>
        <v>#VALUE!</v>
      </c>
      <c r="H133" s="67"/>
      <c r="L133" s="67"/>
      <c r="M133" s="67"/>
    </row>
    <row r="134" spans="1:14" hidden="1" outlineLevel="1">
      <c r="A134" s="108" t="s">
        <v>574</v>
      </c>
      <c r="B134" s="86" t="s">
        <v>162</v>
      </c>
      <c r="C134" s="66"/>
      <c r="D134" s="66"/>
      <c r="E134" s="66"/>
      <c r="F134" s="61">
        <f t="shared" si="13"/>
        <v>0</v>
      </c>
      <c r="G134" s="61" t="e">
        <f t="shared" si="14"/>
        <v>#VALUE!</v>
      </c>
      <c r="H134" s="67"/>
      <c r="L134" s="67"/>
      <c r="M134" s="67"/>
    </row>
    <row r="135" spans="1:14" ht="15" customHeight="1" collapsed="1">
      <c r="A135" s="74"/>
      <c r="B135" s="76" t="s">
        <v>797</v>
      </c>
      <c r="C135" s="75" t="s">
        <v>90</v>
      </c>
      <c r="D135" s="75" t="s">
        <v>91</v>
      </c>
      <c r="E135" s="59"/>
      <c r="F135" s="75" t="s">
        <v>92</v>
      </c>
      <c r="G135" s="75" t="s">
        <v>93</v>
      </c>
      <c r="H135" s="67"/>
      <c r="L135" s="67"/>
      <c r="M135" s="67"/>
    </row>
    <row r="136" spans="1:14" s="2" customFormat="1" ht="15" customHeight="1">
      <c r="A136" s="108" t="s">
        <v>575</v>
      </c>
      <c r="B136" s="69" t="s">
        <v>62</v>
      </c>
      <c r="C136" s="132">
        <f>C39</f>
        <v>6471.509309</v>
      </c>
      <c r="D136" s="143" t="s">
        <v>194</v>
      </c>
      <c r="E136" s="164"/>
      <c r="F136" s="61">
        <f>IF($C$151=0,"",IF(C136="[for completion]","",C136/$C$151))</f>
        <v>1</v>
      </c>
      <c r="G136" s="61" t="e">
        <f>IF($D$151=0,"",IF(D136="[for completion]","",D136/$D$151))</f>
        <v>#VALUE!</v>
      </c>
      <c r="H136" s="67"/>
      <c r="I136" s="68"/>
      <c r="J136" s="68"/>
      <c r="K136" s="68"/>
      <c r="L136" s="67"/>
      <c r="M136" s="67"/>
      <c r="N136" s="67"/>
    </row>
    <row r="137" spans="1:14" s="2" customFormat="1">
      <c r="A137" s="108" t="s">
        <v>576</v>
      </c>
      <c r="B137" s="69" t="s">
        <v>22</v>
      </c>
      <c r="C137" s="134">
        <v>0</v>
      </c>
      <c r="D137" s="143" t="s">
        <v>194</v>
      </c>
      <c r="E137" s="164"/>
      <c r="F137" s="61">
        <f t="shared" ref="F137:F150" si="15">IF($C$151=0,"",IF(C137="[for completion]","",C137/$C$151))</f>
        <v>0</v>
      </c>
      <c r="G137" s="61" t="e">
        <f t="shared" ref="G137:G150" si="16">IF($D$151=0,"",IF(D137="[for completion]","",D137/$D$151))</f>
        <v>#VALUE!</v>
      </c>
      <c r="H137" s="67"/>
      <c r="I137" s="68"/>
      <c r="J137" s="68"/>
      <c r="K137" s="68"/>
      <c r="L137" s="67"/>
      <c r="M137" s="67"/>
      <c r="N137" s="67"/>
    </row>
    <row r="138" spans="1:14" s="2" customFormat="1">
      <c r="A138" s="108" t="s">
        <v>577</v>
      </c>
      <c r="B138" s="69" t="s">
        <v>24</v>
      </c>
      <c r="C138" s="134">
        <v>0</v>
      </c>
      <c r="D138" s="143" t="s">
        <v>194</v>
      </c>
      <c r="E138" s="164"/>
      <c r="F138" s="61">
        <f t="shared" si="15"/>
        <v>0</v>
      </c>
      <c r="G138" s="61" t="e">
        <f t="shared" si="16"/>
        <v>#VALUE!</v>
      </c>
      <c r="H138" s="67"/>
      <c r="I138" s="68"/>
      <c r="J138" s="68"/>
      <c r="K138" s="68"/>
      <c r="L138" s="67"/>
      <c r="M138" s="67"/>
      <c r="N138" s="67"/>
    </row>
    <row r="139" spans="1:14" s="2" customFormat="1">
      <c r="A139" s="108" t="s">
        <v>578</v>
      </c>
      <c r="B139" s="104" t="s">
        <v>1505</v>
      </c>
      <c r="C139" s="134">
        <v>0</v>
      </c>
      <c r="D139" s="143" t="s">
        <v>194</v>
      </c>
      <c r="E139" s="164"/>
      <c r="F139" s="61">
        <f t="shared" si="15"/>
        <v>0</v>
      </c>
      <c r="G139" s="61" t="e">
        <f t="shared" si="16"/>
        <v>#VALUE!</v>
      </c>
      <c r="H139" s="67"/>
      <c r="I139" s="68"/>
      <c r="J139" s="68"/>
      <c r="K139" s="68"/>
      <c r="L139" s="67"/>
      <c r="M139" s="67"/>
      <c r="N139" s="67"/>
    </row>
    <row r="140" spans="1:14" s="2" customFormat="1">
      <c r="A140" s="108" t="s">
        <v>579</v>
      </c>
      <c r="B140" s="69" t="s">
        <v>23</v>
      </c>
      <c r="C140" s="134">
        <v>0</v>
      </c>
      <c r="D140" s="143" t="s">
        <v>194</v>
      </c>
      <c r="E140" s="164"/>
      <c r="F140" s="61">
        <f t="shared" si="15"/>
        <v>0</v>
      </c>
      <c r="G140" s="61" t="e">
        <f t="shared" si="16"/>
        <v>#VALUE!</v>
      </c>
      <c r="H140" s="67"/>
      <c r="I140" s="68"/>
      <c r="J140" s="68"/>
      <c r="K140" s="68"/>
      <c r="L140" s="67"/>
      <c r="M140" s="67"/>
      <c r="N140" s="67"/>
    </row>
    <row r="141" spans="1:14" s="2" customFormat="1">
      <c r="A141" s="108" t="s">
        <v>580</v>
      </c>
      <c r="B141" s="69" t="s">
        <v>25</v>
      </c>
      <c r="C141" s="134">
        <v>0</v>
      </c>
      <c r="D141" s="143" t="s">
        <v>194</v>
      </c>
      <c r="E141" s="164"/>
      <c r="F141" s="61">
        <f t="shared" si="15"/>
        <v>0</v>
      </c>
      <c r="G141" s="61" t="e">
        <f t="shared" si="16"/>
        <v>#VALUE!</v>
      </c>
      <c r="H141" s="67"/>
      <c r="I141" s="68"/>
      <c r="J141" s="68"/>
      <c r="K141" s="68"/>
      <c r="L141" s="67"/>
      <c r="M141" s="67"/>
      <c r="N141" s="67"/>
    </row>
    <row r="142" spans="1:14">
      <c r="A142" s="108" t="s">
        <v>581</v>
      </c>
      <c r="B142" s="69" t="s">
        <v>26</v>
      </c>
      <c r="C142" s="134">
        <v>0</v>
      </c>
      <c r="D142" s="143" t="s">
        <v>194</v>
      </c>
      <c r="E142" s="164"/>
      <c r="F142" s="61">
        <f t="shared" si="15"/>
        <v>0</v>
      </c>
      <c r="G142" s="61" t="e">
        <f t="shared" si="16"/>
        <v>#VALUE!</v>
      </c>
      <c r="H142" s="67"/>
      <c r="L142" s="67"/>
      <c r="M142" s="67"/>
    </row>
    <row r="143" spans="1:14">
      <c r="A143" s="108" t="s">
        <v>582</v>
      </c>
      <c r="B143" s="69" t="s">
        <v>143</v>
      </c>
      <c r="C143" s="134">
        <v>0</v>
      </c>
      <c r="D143" s="143" t="s">
        <v>194</v>
      </c>
      <c r="E143" s="164"/>
      <c r="F143" s="61">
        <f t="shared" si="15"/>
        <v>0</v>
      </c>
      <c r="G143" s="61" t="e">
        <f t="shared" si="16"/>
        <v>#VALUE!</v>
      </c>
      <c r="H143" s="67"/>
      <c r="L143" s="67"/>
      <c r="M143" s="67"/>
    </row>
    <row r="144" spans="1:14">
      <c r="A144" s="108" t="s">
        <v>583</v>
      </c>
      <c r="B144" s="69" t="s">
        <v>86</v>
      </c>
      <c r="C144" s="134">
        <v>0</v>
      </c>
      <c r="D144" s="143" t="s">
        <v>194</v>
      </c>
      <c r="E144" s="164"/>
      <c r="F144" s="61">
        <f t="shared" si="15"/>
        <v>0</v>
      </c>
      <c r="G144" s="61" t="e">
        <f t="shared" si="16"/>
        <v>#VALUE!</v>
      </c>
      <c r="H144" s="67"/>
      <c r="L144" s="67"/>
      <c r="M144" s="67"/>
    </row>
    <row r="145" spans="1:13">
      <c r="A145" s="108" t="s">
        <v>584</v>
      </c>
      <c r="B145" s="69" t="s">
        <v>83</v>
      </c>
      <c r="C145" s="134">
        <v>0</v>
      </c>
      <c r="D145" s="143" t="s">
        <v>194</v>
      </c>
      <c r="E145" s="164"/>
      <c r="F145" s="61">
        <f t="shared" si="15"/>
        <v>0</v>
      </c>
      <c r="G145" s="61" t="e">
        <f t="shared" si="16"/>
        <v>#VALUE!</v>
      </c>
      <c r="H145" s="67"/>
      <c r="L145" s="67"/>
      <c r="M145" s="67"/>
    </row>
    <row r="146" spans="1:13">
      <c r="A146" s="108" t="s">
        <v>585</v>
      </c>
      <c r="B146" s="69" t="s">
        <v>87</v>
      </c>
      <c r="C146" s="134">
        <v>0</v>
      </c>
      <c r="D146" s="143" t="s">
        <v>194</v>
      </c>
      <c r="E146" s="164"/>
      <c r="F146" s="61">
        <f t="shared" si="15"/>
        <v>0</v>
      </c>
      <c r="G146" s="61" t="e">
        <f t="shared" si="16"/>
        <v>#VALUE!</v>
      </c>
      <c r="H146" s="67"/>
      <c r="L146" s="67"/>
      <c r="M146" s="67"/>
    </row>
    <row r="147" spans="1:13">
      <c r="A147" s="108" t="s">
        <v>586</v>
      </c>
      <c r="B147" s="69" t="s">
        <v>142</v>
      </c>
      <c r="C147" s="134">
        <v>0</v>
      </c>
      <c r="D147" s="143" t="s">
        <v>194</v>
      </c>
      <c r="E147" s="164"/>
      <c r="F147" s="61">
        <f t="shared" si="15"/>
        <v>0</v>
      </c>
      <c r="G147" s="61" t="e">
        <f t="shared" si="16"/>
        <v>#VALUE!</v>
      </c>
      <c r="H147" s="67"/>
      <c r="L147" s="67"/>
      <c r="M147" s="67"/>
    </row>
    <row r="148" spans="1:13">
      <c r="A148" s="108" t="s">
        <v>587</v>
      </c>
      <c r="B148" s="69" t="s">
        <v>44</v>
      </c>
      <c r="C148" s="134">
        <v>0</v>
      </c>
      <c r="D148" s="143" t="s">
        <v>194</v>
      </c>
      <c r="E148" s="164"/>
      <c r="F148" s="61">
        <f t="shared" si="15"/>
        <v>0</v>
      </c>
      <c r="G148" s="61" t="e">
        <f t="shared" si="16"/>
        <v>#VALUE!</v>
      </c>
      <c r="H148" s="67"/>
      <c r="L148" s="67"/>
      <c r="M148" s="67"/>
    </row>
    <row r="149" spans="1:13">
      <c r="A149" s="108" t="s">
        <v>588</v>
      </c>
      <c r="B149" s="69" t="s">
        <v>84</v>
      </c>
      <c r="C149" s="134">
        <v>0</v>
      </c>
      <c r="D149" s="143" t="s">
        <v>194</v>
      </c>
      <c r="E149" s="164"/>
      <c r="F149" s="61">
        <f t="shared" si="15"/>
        <v>0</v>
      </c>
      <c r="G149" s="61" t="e">
        <f t="shared" si="16"/>
        <v>#VALUE!</v>
      </c>
      <c r="H149" s="67"/>
      <c r="L149" s="67"/>
      <c r="M149" s="67"/>
    </row>
    <row r="150" spans="1:13">
      <c r="A150" s="108" t="s">
        <v>589</v>
      </c>
      <c r="B150" s="69" t="s">
        <v>2</v>
      </c>
      <c r="C150" s="134">
        <v>0</v>
      </c>
      <c r="D150" s="143" t="s">
        <v>194</v>
      </c>
      <c r="E150" s="164"/>
      <c r="F150" s="61">
        <f t="shared" si="15"/>
        <v>0</v>
      </c>
      <c r="G150" s="61" t="e">
        <f t="shared" si="16"/>
        <v>#VALUE!</v>
      </c>
      <c r="H150" s="67"/>
      <c r="L150" s="67"/>
      <c r="M150" s="67"/>
    </row>
    <row r="151" spans="1:13">
      <c r="A151" s="108" t="s">
        <v>590</v>
      </c>
      <c r="B151" s="9" t="s">
        <v>1</v>
      </c>
      <c r="C151" s="132">
        <f>SUM(C136:C150)</f>
        <v>6471.509309</v>
      </c>
      <c r="D151" s="143" t="s">
        <v>194</v>
      </c>
      <c r="E151" s="69"/>
      <c r="F151" s="73">
        <f>SUM(F136:F150)</f>
        <v>1</v>
      </c>
      <c r="G151" s="73" t="e">
        <f>SUM(G136:G150)</f>
        <v>#VALUE!</v>
      </c>
      <c r="H151" s="67"/>
      <c r="L151" s="67"/>
      <c r="M151" s="67"/>
    </row>
    <row r="152" spans="1:13" hidden="1" outlineLevel="1">
      <c r="A152" s="108" t="s">
        <v>591</v>
      </c>
      <c r="B152" s="86" t="s">
        <v>162</v>
      </c>
      <c r="E152" s="69"/>
      <c r="F152" s="61">
        <f t="shared" ref="F152" si="17">IF($C$151=0,"",IF(C152="[for completion]","",C152/$C$151))</f>
        <v>0</v>
      </c>
      <c r="G152" s="61" t="e">
        <f t="shared" ref="G152" si="18">IF($D$151=0,"",IF(D152="[for completion]","",D152/$D$151))</f>
        <v>#VALUE!</v>
      </c>
      <c r="H152" s="67"/>
      <c r="L152" s="67"/>
      <c r="M152" s="67"/>
    </row>
    <row r="153" spans="1:13" hidden="1" outlineLevel="1">
      <c r="A153" s="108" t="s">
        <v>592</v>
      </c>
      <c r="B153" s="86" t="s">
        <v>162</v>
      </c>
      <c r="E153" s="69"/>
      <c r="F153" s="61">
        <f t="shared" ref="F153:F160" si="19">IF($C$151=0,"",IF(C153="[for completion]","",C153/$C$151))</f>
        <v>0</v>
      </c>
      <c r="G153" s="61" t="e">
        <f t="shared" ref="G153:G160" si="20">IF($D$151=0,"",IF(D153="[for completion]","",D153/$D$151))</f>
        <v>#VALUE!</v>
      </c>
      <c r="H153" s="67"/>
      <c r="L153" s="67"/>
      <c r="M153" s="67"/>
    </row>
    <row r="154" spans="1:13" hidden="1" outlineLevel="1">
      <c r="A154" s="108" t="s">
        <v>593</v>
      </c>
      <c r="B154" s="86" t="s">
        <v>162</v>
      </c>
      <c r="E154" s="69"/>
      <c r="F154" s="61">
        <f t="shared" si="19"/>
        <v>0</v>
      </c>
      <c r="G154" s="61" t="e">
        <f t="shared" si="20"/>
        <v>#VALUE!</v>
      </c>
      <c r="H154" s="67"/>
      <c r="L154" s="67"/>
      <c r="M154" s="67"/>
    </row>
    <row r="155" spans="1:13" hidden="1" outlineLevel="1">
      <c r="A155" s="108" t="s">
        <v>594</v>
      </c>
      <c r="B155" s="86" t="s">
        <v>162</v>
      </c>
      <c r="E155" s="69"/>
      <c r="F155" s="61">
        <f t="shared" si="19"/>
        <v>0</v>
      </c>
      <c r="G155" s="61" t="e">
        <f t="shared" si="20"/>
        <v>#VALUE!</v>
      </c>
      <c r="H155" s="67"/>
      <c r="L155" s="67"/>
      <c r="M155" s="67"/>
    </row>
    <row r="156" spans="1:13" hidden="1" outlineLevel="1">
      <c r="A156" s="108" t="s">
        <v>595</v>
      </c>
      <c r="B156" s="86" t="s">
        <v>162</v>
      </c>
      <c r="E156" s="69"/>
      <c r="F156" s="61">
        <f t="shared" si="19"/>
        <v>0</v>
      </c>
      <c r="G156" s="61" t="e">
        <f t="shared" si="20"/>
        <v>#VALUE!</v>
      </c>
      <c r="H156" s="67"/>
      <c r="L156" s="67"/>
      <c r="M156" s="67"/>
    </row>
    <row r="157" spans="1:13" hidden="1" outlineLevel="1">
      <c r="A157" s="108" t="s">
        <v>596</v>
      </c>
      <c r="B157" s="86" t="s">
        <v>162</v>
      </c>
      <c r="E157" s="69"/>
      <c r="F157" s="61">
        <f t="shared" si="19"/>
        <v>0</v>
      </c>
      <c r="G157" s="61" t="e">
        <f t="shared" si="20"/>
        <v>#VALUE!</v>
      </c>
      <c r="H157" s="67"/>
      <c r="L157" s="67"/>
      <c r="M157" s="67"/>
    </row>
    <row r="158" spans="1:13" hidden="1" outlineLevel="1">
      <c r="A158" s="108" t="s">
        <v>597</v>
      </c>
      <c r="B158" s="86" t="s">
        <v>162</v>
      </c>
      <c r="E158" s="69"/>
      <c r="F158" s="61">
        <f t="shared" si="19"/>
        <v>0</v>
      </c>
      <c r="G158" s="61" t="e">
        <f t="shared" si="20"/>
        <v>#VALUE!</v>
      </c>
      <c r="H158" s="67"/>
      <c r="L158" s="67"/>
      <c r="M158" s="67"/>
    </row>
    <row r="159" spans="1:13" hidden="1" outlineLevel="1">
      <c r="A159" s="108" t="s">
        <v>598</v>
      </c>
      <c r="B159" s="86" t="s">
        <v>162</v>
      </c>
      <c r="E159" s="69"/>
      <c r="F159" s="61">
        <f t="shared" si="19"/>
        <v>0</v>
      </c>
      <c r="G159" s="61" t="e">
        <f t="shared" si="20"/>
        <v>#VALUE!</v>
      </c>
      <c r="H159" s="67"/>
      <c r="L159" s="67"/>
      <c r="M159" s="67"/>
    </row>
    <row r="160" spans="1:13" hidden="1" outlineLevel="1">
      <c r="A160" s="108" t="s">
        <v>599</v>
      </c>
      <c r="B160" s="86" t="s">
        <v>162</v>
      </c>
      <c r="C160" s="66"/>
      <c r="D160" s="66"/>
      <c r="E160" s="66"/>
      <c r="F160" s="61">
        <f t="shared" si="19"/>
        <v>0</v>
      </c>
      <c r="G160" s="61" t="e">
        <f t="shared" si="20"/>
        <v>#VALUE!</v>
      </c>
      <c r="H160" s="67"/>
      <c r="L160" s="67"/>
      <c r="M160" s="67"/>
    </row>
    <row r="161" spans="1:13" ht="15" customHeight="1" collapsed="1">
      <c r="A161" s="74"/>
      <c r="B161" s="76" t="s">
        <v>798</v>
      </c>
      <c r="C161" s="74" t="s">
        <v>89</v>
      </c>
      <c r="D161" s="74"/>
      <c r="E161" s="59"/>
      <c r="F161" s="75" t="s">
        <v>63</v>
      </c>
      <c r="G161" s="75"/>
      <c r="H161" s="67"/>
      <c r="L161" s="67"/>
      <c r="M161" s="67"/>
    </row>
    <row r="162" spans="1:13" ht="15" customHeight="1">
      <c r="A162" s="108" t="s">
        <v>600</v>
      </c>
      <c r="B162" s="67" t="s">
        <v>16</v>
      </c>
      <c r="C162" s="132">
        <v>3699.3766930000002</v>
      </c>
      <c r="E162" s="165"/>
      <c r="F162" s="10">
        <f>IF($C$165=0,"",IF(C162="[for completion]","",C162/$C$165))</f>
        <v>0.57164048081569407</v>
      </c>
      <c r="G162" s="8"/>
      <c r="H162" s="67"/>
      <c r="L162" s="67"/>
      <c r="M162" s="67"/>
    </row>
    <row r="163" spans="1:13">
      <c r="A163" s="108" t="s">
        <v>601</v>
      </c>
      <c r="B163" s="67" t="s">
        <v>17</v>
      </c>
      <c r="C163" s="132">
        <v>2772.1326159999999</v>
      </c>
      <c r="E163" s="165"/>
      <c r="F163" s="10">
        <f t="shared" ref="F163:F164" si="21">IF($C$165=0,"",IF(C163="[for completion]","",C163/$C$165))</f>
        <v>0.42835951918430593</v>
      </c>
      <c r="G163" s="8"/>
      <c r="H163" s="67"/>
      <c r="L163" s="67"/>
      <c r="M163" s="67"/>
    </row>
    <row r="164" spans="1:13">
      <c r="A164" s="108" t="s">
        <v>602</v>
      </c>
      <c r="B164" s="67" t="s">
        <v>2</v>
      </c>
      <c r="C164" s="132">
        <v>0</v>
      </c>
      <c r="E164" s="165"/>
      <c r="F164" s="10">
        <f t="shared" si="21"/>
        <v>0</v>
      </c>
      <c r="G164" s="8"/>
      <c r="H164" s="67"/>
      <c r="L164" s="67"/>
      <c r="M164" s="67"/>
    </row>
    <row r="165" spans="1:13">
      <c r="A165" s="108" t="s">
        <v>603</v>
      </c>
      <c r="B165" s="11" t="s">
        <v>1</v>
      </c>
      <c r="C165" s="132">
        <f>SUM(C162:C164)</f>
        <v>6471.509309</v>
      </c>
      <c r="D165" s="67"/>
      <c r="E165" s="10"/>
      <c r="F165" s="10">
        <f>SUM(F162:F164)</f>
        <v>1</v>
      </c>
      <c r="G165" s="8"/>
      <c r="H165" s="67"/>
      <c r="L165" s="67"/>
      <c r="M165" s="67"/>
    </row>
    <row r="166" spans="1:13" hidden="1" outlineLevel="1">
      <c r="A166" s="108" t="s">
        <v>604</v>
      </c>
      <c r="B166" s="11"/>
      <c r="C166" s="67"/>
      <c r="D166" s="67"/>
      <c r="E166" s="10"/>
      <c r="F166" s="10"/>
      <c r="G166" s="8"/>
      <c r="H166" s="67"/>
      <c r="L166" s="67"/>
      <c r="M166" s="67"/>
    </row>
    <row r="167" spans="1:13" hidden="1" outlineLevel="1">
      <c r="A167" s="108" t="s">
        <v>605</v>
      </c>
      <c r="B167" s="11"/>
      <c r="C167" s="67"/>
      <c r="D167" s="67"/>
      <c r="E167" s="10"/>
      <c r="F167" s="10"/>
      <c r="G167" s="8"/>
      <c r="H167" s="67"/>
      <c r="L167" s="67"/>
      <c r="M167" s="67"/>
    </row>
    <row r="168" spans="1:13" hidden="1" outlineLevel="1">
      <c r="A168" s="108" t="s">
        <v>606</v>
      </c>
      <c r="B168" s="11"/>
      <c r="C168" s="67"/>
      <c r="D168" s="67"/>
      <c r="E168" s="10"/>
      <c r="F168" s="10"/>
      <c r="G168" s="8"/>
      <c r="H168" s="67"/>
      <c r="L168" s="67"/>
      <c r="M168" s="67"/>
    </row>
    <row r="169" spans="1:13" hidden="1" outlineLevel="1">
      <c r="A169" s="108" t="s">
        <v>607</v>
      </c>
      <c r="B169" s="11"/>
      <c r="C169" s="67"/>
      <c r="D169" s="67"/>
      <c r="E169" s="10"/>
      <c r="F169" s="10"/>
      <c r="G169" s="8"/>
      <c r="H169" s="67"/>
      <c r="L169" s="67"/>
      <c r="M169" s="67"/>
    </row>
    <row r="170" spans="1:13" hidden="1" outlineLevel="1">
      <c r="A170" s="108" t="s">
        <v>608</v>
      </c>
      <c r="B170" s="11"/>
      <c r="C170" s="67"/>
      <c r="D170" s="67"/>
      <c r="E170" s="10"/>
      <c r="F170" s="10"/>
      <c r="G170" s="8"/>
      <c r="H170" s="67"/>
      <c r="L170" s="67"/>
      <c r="M170" s="67"/>
    </row>
    <row r="171" spans="1:13" ht="15" customHeight="1" collapsed="1">
      <c r="A171" s="74"/>
      <c r="B171" s="76" t="s">
        <v>799</v>
      </c>
      <c r="C171" s="74" t="s">
        <v>89</v>
      </c>
      <c r="D171" s="74"/>
      <c r="E171" s="59"/>
      <c r="F171" s="75" t="s">
        <v>154</v>
      </c>
      <c r="G171" s="75"/>
      <c r="H171" s="67"/>
      <c r="L171" s="67"/>
      <c r="M171" s="67"/>
    </row>
    <row r="172" spans="1:13" ht="15" customHeight="1">
      <c r="A172" s="108" t="s">
        <v>609</v>
      </c>
      <c r="B172" s="104" t="s">
        <v>297</v>
      </c>
      <c r="C172" s="132">
        <v>0</v>
      </c>
      <c r="D172" s="57"/>
      <c r="E172" s="161"/>
      <c r="F172" s="61" t="str">
        <f>IF($C$177=0,"",IF(C172="[for completion]","",C172/$C$177))</f>
        <v/>
      </c>
      <c r="G172" s="61"/>
      <c r="H172" s="67"/>
      <c r="I172" s="108"/>
      <c r="J172" s="108"/>
      <c r="K172" s="108"/>
      <c r="L172" s="67"/>
      <c r="M172" s="67"/>
    </row>
    <row r="173" spans="1:13">
      <c r="A173" s="108" t="s">
        <v>610</v>
      </c>
      <c r="B173" s="69" t="s">
        <v>210</v>
      </c>
      <c r="C173" s="132">
        <v>0</v>
      </c>
      <c r="E173" s="161"/>
      <c r="F173" s="61" t="str">
        <f>IF($C$177=0,"",IF(C173="[for completion]","",C173/$C$177))</f>
        <v/>
      </c>
      <c r="G173" s="61"/>
      <c r="H173" s="67"/>
      <c r="L173" s="67"/>
      <c r="M173" s="67"/>
    </row>
    <row r="174" spans="1:13">
      <c r="A174" s="108" t="s">
        <v>611</v>
      </c>
      <c r="B174" s="69" t="s">
        <v>209</v>
      </c>
      <c r="C174" s="132">
        <v>0</v>
      </c>
      <c r="E174" s="161"/>
      <c r="F174" s="61"/>
      <c r="G174" s="61"/>
      <c r="H174" s="67"/>
      <c r="L174" s="67"/>
      <c r="M174" s="67"/>
    </row>
    <row r="175" spans="1:13">
      <c r="A175" s="108" t="s">
        <v>612</v>
      </c>
      <c r="B175" s="69" t="s">
        <v>139</v>
      </c>
      <c r="C175" s="132">
        <v>0</v>
      </c>
      <c r="E175" s="161"/>
      <c r="F175" s="61" t="str">
        <f t="shared" ref="F175:F185" si="22">IF($C$177=0,"",IF(C175="[for completion]","",C175/$C$177))</f>
        <v/>
      </c>
      <c r="G175" s="61"/>
      <c r="H175" s="67"/>
      <c r="L175" s="67"/>
      <c r="M175" s="67"/>
    </row>
    <row r="176" spans="1:13">
      <c r="A176" s="108" t="s">
        <v>613</v>
      </c>
      <c r="B176" s="69" t="s">
        <v>2</v>
      </c>
      <c r="C176" s="132">
        <v>0</v>
      </c>
      <c r="E176" s="161"/>
      <c r="F176" s="61" t="str">
        <f t="shared" si="22"/>
        <v/>
      </c>
      <c r="G176" s="61"/>
      <c r="H176" s="67"/>
      <c r="L176" s="67"/>
      <c r="M176" s="67"/>
    </row>
    <row r="177" spans="1:13">
      <c r="A177" s="108" t="s">
        <v>614</v>
      </c>
      <c r="B177" s="9" t="s">
        <v>1</v>
      </c>
      <c r="C177" s="132">
        <f>SUM(C173:C176)</f>
        <v>0</v>
      </c>
      <c r="E177" s="63"/>
      <c r="F177" s="63">
        <f>SUM(F172:F176)</f>
        <v>0</v>
      </c>
      <c r="G177" s="61"/>
      <c r="H177" s="67"/>
      <c r="L177" s="67"/>
      <c r="M177" s="67"/>
    </row>
    <row r="178" spans="1:13" hidden="1" outlineLevel="1">
      <c r="A178" s="108" t="s">
        <v>615</v>
      </c>
      <c r="B178" s="87" t="s">
        <v>211</v>
      </c>
      <c r="E178" s="63"/>
      <c r="F178" s="61" t="str">
        <f t="shared" si="22"/>
        <v/>
      </c>
      <c r="G178" s="61"/>
      <c r="H178" s="67"/>
      <c r="L178" s="67"/>
      <c r="M178" s="67"/>
    </row>
    <row r="179" spans="1:13" s="87" customFormat="1" ht="30" hidden="1" outlineLevel="1">
      <c r="A179" s="108" t="s">
        <v>616</v>
      </c>
      <c r="B179" s="87" t="s">
        <v>229</v>
      </c>
      <c r="F179" s="61" t="str">
        <f t="shared" si="22"/>
        <v/>
      </c>
    </row>
    <row r="180" spans="1:13" ht="30" hidden="1" outlineLevel="1">
      <c r="A180" s="108" t="s">
        <v>617</v>
      </c>
      <c r="B180" s="87" t="s">
        <v>230</v>
      </c>
      <c r="E180" s="63"/>
      <c r="F180" s="61" t="str">
        <f t="shared" si="22"/>
        <v/>
      </c>
      <c r="G180" s="61"/>
      <c r="H180" s="67"/>
      <c r="L180" s="67"/>
      <c r="M180" s="67"/>
    </row>
    <row r="181" spans="1:13" hidden="1" outlineLevel="1">
      <c r="A181" s="108" t="s">
        <v>618</v>
      </c>
      <c r="B181" s="87" t="s">
        <v>212</v>
      </c>
      <c r="E181" s="63"/>
      <c r="F181" s="61" t="str">
        <f t="shared" si="22"/>
        <v/>
      </c>
      <c r="G181" s="61"/>
      <c r="H181" s="67"/>
      <c r="L181" s="67"/>
      <c r="M181" s="67"/>
    </row>
    <row r="182" spans="1:13" s="87" customFormat="1" ht="30" hidden="1" outlineLevel="1">
      <c r="A182" s="108" t="s">
        <v>619</v>
      </c>
      <c r="B182" s="87" t="s">
        <v>231</v>
      </c>
      <c r="F182" s="61" t="str">
        <f t="shared" si="22"/>
        <v/>
      </c>
    </row>
    <row r="183" spans="1:13" ht="30" hidden="1" outlineLevel="1">
      <c r="A183" s="108" t="s">
        <v>620</v>
      </c>
      <c r="B183" s="87" t="s">
        <v>232</v>
      </c>
      <c r="E183" s="63"/>
      <c r="F183" s="61" t="str">
        <f t="shared" si="22"/>
        <v/>
      </c>
      <c r="G183" s="61"/>
      <c r="H183" s="67"/>
      <c r="L183" s="67"/>
      <c r="M183" s="67"/>
    </row>
    <row r="184" spans="1:13" hidden="1" outlineLevel="1">
      <c r="A184" s="108" t="s">
        <v>621</v>
      </c>
      <c r="B184" s="87" t="s">
        <v>197</v>
      </c>
      <c r="E184" s="63"/>
      <c r="F184" s="61" t="str">
        <f t="shared" si="22"/>
        <v/>
      </c>
      <c r="G184" s="61"/>
      <c r="H184" s="67"/>
      <c r="L184" s="67"/>
      <c r="M184" s="67"/>
    </row>
    <row r="185" spans="1:13" hidden="1" outlineLevel="1">
      <c r="A185" s="108" t="s">
        <v>622</v>
      </c>
      <c r="B185" s="87" t="s">
        <v>198</v>
      </c>
      <c r="E185" s="63"/>
      <c r="F185" s="61" t="str">
        <f t="shared" si="22"/>
        <v/>
      </c>
      <c r="G185" s="61"/>
      <c r="H185" s="67"/>
      <c r="L185" s="67"/>
      <c r="M185" s="67"/>
    </row>
    <row r="186" spans="1:13" hidden="1" outlineLevel="1">
      <c r="A186" s="108" t="s">
        <v>623</v>
      </c>
      <c r="B186" s="87"/>
      <c r="E186" s="63"/>
      <c r="F186" s="61"/>
      <c r="G186" s="61"/>
      <c r="H186" s="67"/>
      <c r="L186" s="67"/>
      <c r="M186" s="67"/>
    </row>
    <row r="187" spans="1:13" hidden="1" outlineLevel="1">
      <c r="A187" s="108" t="s">
        <v>624</v>
      </c>
      <c r="B187" s="87"/>
      <c r="E187" s="63"/>
      <c r="F187" s="61"/>
      <c r="G187" s="61"/>
      <c r="H187" s="67"/>
      <c r="L187" s="67"/>
      <c r="M187" s="67"/>
    </row>
    <row r="188" spans="1:13" hidden="1" outlineLevel="1">
      <c r="A188" s="108" t="s">
        <v>625</v>
      </c>
      <c r="B188" s="87"/>
      <c r="E188" s="63"/>
      <c r="F188" s="61"/>
      <c r="G188" s="61"/>
      <c r="H188" s="67"/>
      <c r="L188" s="67"/>
      <c r="M188" s="67"/>
    </row>
    <row r="189" spans="1:13" hidden="1" outlineLevel="1">
      <c r="A189" s="108" t="s">
        <v>626</v>
      </c>
      <c r="B189" s="86"/>
      <c r="E189" s="63"/>
      <c r="F189" s="61" t="str">
        <f t="shared" ref="F189" si="23">IF($C$177=0,"",IF(C189="[for completion]","",C189/$C$177))</f>
        <v/>
      </c>
      <c r="G189" s="61"/>
      <c r="H189" s="67"/>
      <c r="L189" s="67"/>
      <c r="M189" s="67"/>
    </row>
    <row r="190" spans="1:13" ht="15" customHeight="1" collapsed="1">
      <c r="A190" s="74"/>
      <c r="B190" s="76" t="s">
        <v>800</v>
      </c>
      <c r="C190" s="74" t="s">
        <v>89</v>
      </c>
      <c r="D190" s="74"/>
      <c r="E190" s="59"/>
      <c r="F190" s="75" t="s">
        <v>154</v>
      </c>
      <c r="G190" s="75"/>
      <c r="H190" s="67"/>
      <c r="L190" s="67"/>
      <c r="M190" s="67"/>
    </row>
    <row r="191" spans="1:13">
      <c r="A191" s="108" t="s">
        <v>627</v>
      </c>
      <c r="B191" s="104" t="s">
        <v>298</v>
      </c>
      <c r="C191" s="132">
        <v>0</v>
      </c>
      <c r="E191" s="160"/>
      <c r="F191" s="61" t="str">
        <f t="shared" ref="F191:F204" si="24">IF($C$206=0,"",IF(C191="[for completion]","",C191/$C$206))</f>
        <v/>
      </c>
      <c r="G191" s="61"/>
      <c r="H191" s="67"/>
      <c r="L191" s="67"/>
      <c r="M191" s="67"/>
    </row>
    <row r="192" spans="1:13">
      <c r="A192" s="108" t="s">
        <v>628</v>
      </c>
      <c r="B192" s="69" t="s">
        <v>97</v>
      </c>
      <c r="C192" s="132">
        <v>0</v>
      </c>
      <c r="E192" s="160"/>
      <c r="F192" s="61" t="str">
        <f t="shared" si="24"/>
        <v/>
      </c>
      <c r="G192" s="63"/>
      <c r="H192" s="67"/>
      <c r="L192" s="67"/>
      <c r="M192" s="67"/>
    </row>
    <row r="193" spans="1:13">
      <c r="A193" s="108" t="s">
        <v>629</v>
      </c>
      <c r="B193" s="69" t="s">
        <v>133</v>
      </c>
      <c r="C193" s="132">
        <v>0</v>
      </c>
      <c r="E193" s="160"/>
      <c r="F193" s="61" t="str">
        <f t="shared" si="24"/>
        <v/>
      </c>
      <c r="G193" s="63"/>
      <c r="H193" s="67"/>
      <c r="L193" s="67"/>
      <c r="M193" s="67"/>
    </row>
    <row r="194" spans="1:13">
      <c r="A194" s="108" t="s">
        <v>630</v>
      </c>
      <c r="B194" s="69" t="s">
        <v>122</v>
      </c>
      <c r="C194" s="132">
        <v>0</v>
      </c>
      <c r="E194" s="160"/>
      <c r="F194" s="61" t="str">
        <f t="shared" si="24"/>
        <v/>
      </c>
      <c r="G194" s="63"/>
      <c r="H194" s="67"/>
      <c r="L194" s="67"/>
      <c r="M194" s="67"/>
    </row>
    <row r="195" spans="1:13">
      <c r="A195" s="108" t="s">
        <v>631</v>
      </c>
      <c r="B195" s="69" t="s">
        <v>126</v>
      </c>
      <c r="C195" s="132">
        <v>0</v>
      </c>
      <c r="E195" s="160"/>
      <c r="F195" s="61" t="str">
        <f t="shared" si="24"/>
        <v/>
      </c>
      <c r="G195" s="63"/>
      <c r="H195" s="67"/>
      <c r="L195" s="67"/>
      <c r="M195" s="67"/>
    </row>
    <row r="196" spans="1:13">
      <c r="A196" s="108" t="s">
        <v>632</v>
      </c>
      <c r="B196" s="69" t="s">
        <v>127</v>
      </c>
      <c r="C196" s="132">
        <v>0</v>
      </c>
      <c r="E196" s="160"/>
      <c r="F196" s="61" t="str">
        <f t="shared" si="24"/>
        <v/>
      </c>
      <c r="G196" s="63"/>
      <c r="H196" s="67"/>
      <c r="L196" s="67"/>
      <c r="M196" s="67"/>
    </row>
    <row r="197" spans="1:13">
      <c r="A197" s="108" t="s">
        <v>633</v>
      </c>
      <c r="B197" s="69" t="s">
        <v>148</v>
      </c>
      <c r="C197" s="132">
        <v>0</v>
      </c>
      <c r="E197" s="160"/>
      <c r="F197" s="61" t="str">
        <f t="shared" si="24"/>
        <v/>
      </c>
      <c r="G197" s="63"/>
      <c r="H197" s="67"/>
      <c r="L197" s="67"/>
      <c r="M197" s="67"/>
    </row>
    <row r="198" spans="1:13">
      <c r="A198" s="108" t="s">
        <v>634</v>
      </c>
      <c r="B198" s="69" t="s">
        <v>128</v>
      </c>
      <c r="C198" s="132">
        <v>0</v>
      </c>
      <c r="E198" s="160"/>
      <c r="F198" s="61" t="str">
        <f t="shared" si="24"/>
        <v/>
      </c>
      <c r="G198" s="63"/>
      <c r="H198" s="67"/>
      <c r="L198" s="67"/>
      <c r="M198" s="67"/>
    </row>
    <row r="199" spans="1:13">
      <c r="A199" s="108" t="s">
        <v>635</v>
      </c>
      <c r="B199" s="69" t="s">
        <v>129</v>
      </c>
      <c r="C199" s="132">
        <v>0</v>
      </c>
      <c r="E199" s="160"/>
      <c r="F199" s="61" t="str">
        <f t="shared" si="24"/>
        <v/>
      </c>
      <c r="G199" s="63"/>
      <c r="H199" s="67"/>
      <c r="L199" s="67"/>
      <c r="M199" s="67"/>
    </row>
    <row r="200" spans="1:13">
      <c r="A200" s="108" t="s">
        <v>636</v>
      </c>
      <c r="B200" s="69" t="s">
        <v>130</v>
      </c>
      <c r="C200" s="132">
        <v>0</v>
      </c>
      <c r="E200" s="160"/>
      <c r="F200" s="61" t="str">
        <f t="shared" si="24"/>
        <v/>
      </c>
      <c r="G200" s="63"/>
      <c r="H200" s="67"/>
      <c r="L200" s="67"/>
      <c r="M200" s="67"/>
    </row>
    <row r="201" spans="1:13">
      <c r="A201" s="108" t="s">
        <v>637</v>
      </c>
      <c r="B201" s="69" t="s">
        <v>131</v>
      </c>
      <c r="C201" s="132">
        <v>0</v>
      </c>
      <c r="E201" s="160"/>
      <c r="F201" s="61" t="str">
        <f t="shared" si="24"/>
        <v/>
      </c>
      <c r="G201" s="63"/>
      <c r="H201" s="67"/>
      <c r="L201" s="67"/>
      <c r="M201" s="67"/>
    </row>
    <row r="202" spans="1:13">
      <c r="A202" s="108" t="s">
        <v>638</v>
      </c>
      <c r="B202" s="69" t="s">
        <v>134</v>
      </c>
      <c r="C202" s="132">
        <v>0</v>
      </c>
      <c r="E202" s="160"/>
      <c r="F202" s="61" t="str">
        <f t="shared" si="24"/>
        <v/>
      </c>
      <c r="G202" s="63"/>
      <c r="H202" s="67"/>
      <c r="L202" s="67"/>
      <c r="M202" s="67"/>
    </row>
    <row r="203" spans="1:13">
      <c r="A203" s="108" t="s">
        <v>639</v>
      </c>
      <c r="B203" s="69" t="s">
        <v>132</v>
      </c>
      <c r="C203" s="132">
        <v>0</v>
      </c>
      <c r="E203" s="160"/>
      <c r="F203" s="61" t="str">
        <f t="shared" si="24"/>
        <v/>
      </c>
      <c r="G203" s="63"/>
      <c r="H203" s="67"/>
      <c r="L203" s="67"/>
      <c r="M203" s="67"/>
    </row>
    <row r="204" spans="1:13">
      <c r="A204" s="108" t="s">
        <v>640</v>
      </c>
      <c r="B204" s="69" t="s">
        <v>2</v>
      </c>
      <c r="C204" s="132">
        <v>0</v>
      </c>
      <c r="E204" s="160"/>
      <c r="F204" s="61" t="str">
        <f t="shared" si="24"/>
        <v/>
      </c>
      <c r="G204" s="63"/>
      <c r="H204" s="67"/>
      <c r="L204" s="67"/>
      <c r="M204" s="67"/>
    </row>
    <row r="205" spans="1:13">
      <c r="A205" s="108" t="s">
        <v>641</v>
      </c>
      <c r="B205" s="71" t="s">
        <v>213</v>
      </c>
      <c r="C205" s="132">
        <v>0</v>
      </c>
      <c r="E205" s="63"/>
      <c r="F205" s="61"/>
      <c r="G205" s="63"/>
      <c r="H205" s="67"/>
      <c r="L205" s="67"/>
      <c r="M205" s="67"/>
    </row>
    <row r="206" spans="1:13">
      <c r="A206" s="108" t="s">
        <v>642</v>
      </c>
      <c r="B206" s="9" t="s">
        <v>1</v>
      </c>
      <c r="C206" s="132">
        <f>SUM(C191:C204)</f>
        <v>0</v>
      </c>
      <c r="D206" s="69"/>
      <c r="E206" s="63"/>
      <c r="F206" s="63">
        <f>SUM(F191:F204)</f>
        <v>0</v>
      </c>
      <c r="G206" s="63"/>
      <c r="H206" s="67"/>
      <c r="L206" s="67"/>
      <c r="M206" s="67"/>
    </row>
    <row r="207" spans="1:13" hidden="1" outlineLevel="1">
      <c r="A207" s="108" t="s">
        <v>643</v>
      </c>
      <c r="B207" s="86" t="s">
        <v>162</v>
      </c>
      <c r="E207" s="63"/>
      <c r="F207" s="61" t="str">
        <f>IF($C$206=0,"",IF(C207="[for completion]","",C207/$C$206))</f>
        <v/>
      </c>
      <c r="G207" s="63"/>
      <c r="H207" s="67"/>
      <c r="L207" s="67"/>
      <c r="M207" s="67"/>
    </row>
    <row r="208" spans="1:13" hidden="1" outlineLevel="1">
      <c r="A208" s="108" t="s">
        <v>644</v>
      </c>
      <c r="B208" s="86" t="s">
        <v>162</v>
      </c>
      <c r="E208" s="63"/>
      <c r="F208" s="61" t="str">
        <f t="shared" ref="F208:F213" si="25">IF($C$206=0,"",IF(C208="[for completion]","",C208/$C$206))</f>
        <v/>
      </c>
      <c r="G208" s="63"/>
      <c r="H208" s="67"/>
      <c r="L208" s="67"/>
      <c r="M208" s="67"/>
    </row>
    <row r="209" spans="1:13" hidden="1" outlineLevel="1">
      <c r="A209" s="108" t="s">
        <v>645</v>
      </c>
      <c r="B209" s="86" t="s">
        <v>162</v>
      </c>
      <c r="E209" s="63"/>
      <c r="F209" s="61" t="str">
        <f t="shared" si="25"/>
        <v/>
      </c>
      <c r="G209" s="63"/>
      <c r="H209" s="67"/>
      <c r="L209" s="67"/>
      <c r="M209" s="67"/>
    </row>
    <row r="210" spans="1:13" hidden="1" outlineLevel="1">
      <c r="A210" s="108" t="s">
        <v>646</v>
      </c>
      <c r="B210" s="86" t="s">
        <v>162</v>
      </c>
      <c r="E210" s="63"/>
      <c r="F210" s="61" t="str">
        <f t="shared" si="25"/>
        <v/>
      </c>
      <c r="G210" s="63"/>
      <c r="H210" s="67"/>
      <c r="L210" s="67"/>
      <c r="M210" s="67"/>
    </row>
    <row r="211" spans="1:13" hidden="1" outlineLevel="1">
      <c r="A211" s="108" t="s">
        <v>647</v>
      </c>
      <c r="B211" s="86" t="s">
        <v>162</v>
      </c>
      <c r="E211" s="63"/>
      <c r="F211" s="61" t="str">
        <f t="shared" si="25"/>
        <v/>
      </c>
      <c r="G211" s="63"/>
      <c r="H211" s="67"/>
      <c r="L211" s="67"/>
      <c r="M211" s="67"/>
    </row>
    <row r="212" spans="1:13" hidden="1" outlineLevel="1">
      <c r="A212" s="108" t="s">
        <v>648</v>
      </c>
      <c r="B212" s="86" t="s">
        <v>162</v>
      </c>
      <c r="E212" s="63"/>
      <c r="F212" s="61" t="str">
        <f t="shared" si="25"/>
        <v/>
      </c>
      <c r="G212" s="63"/>
      <c r="H212" s="67"/>
      <c r="L212" s="67"/>
      <c r="M212" s="67"/>
    </row>
    <row r="213" spans="1:13" hidden="1" outlineLevel="1">
      <c r="A213" s="108" t="s">
        <v>649</v>
      </c>
      <c r="B213" s="86" t="s">
        <v>162</v>
      </c>
      <c r="E213" s="63"/>
      <c r="F213" s="61" t="str">
        <f t="shared" si="25"/>
        <v/>
      </c>
      <c r="G213" s="63"/>
      <c r="H213" s="67"/>
      <c r="L213" s="67"/>
      <c r="M213" s="67"/>
    </row>
    <row r="214" spans="1:13" ht="15" customHeight="1" collapsed="1">
      <c r="A214" s="74"/>
      <c r="B214" s="76" t="s">
        <v>801</v>
      </c>
      <c r="C214" s="74" t="s">
        <v>89</v>
      </c>
      <c r="D214" s="74"/>
      <c r="E214" s="59"/>
      <c r="F214" s="75" t="s">
        <v>153</v>
      </c>
      <c r="G214" s="75" t="s">
        <v>63</v>
      </c>
      <c r="H214" s="67"/>
      <c r="L214" s="67"/>
      <c r="M214" s="67"/>
    </row>
    <row r="215" spans="1:13">
      <c r="A215" s="108" t="s">
        <v>650</v>
      </c>
      <c r="B215" s="8" t="s">
        <v>175</v>
      </c>
      <c r="C215" s="132">
        <v>0</v>
      </c>
      <c r="E215" s="10"/>
      <c r="F215" s="61" t="str">
        <f>IF($C$218=0,"",IF(C215="[for completion]","",C215/$C$218))</f>
        <v/>
      </c>
      <c r="G215" s="61" t="str">
        <f>IF($C$218=0,"",IF(C215="[for completion]","",C215/$C$218))</f>
        <v/>
      </c>
      <c r="H215" s="67"/>
      <c r="L215" s="67"/>
      <c r="M215" s="67"/>
    </row>
    <row r="216" spans="1:13">
      <c r="A216" s="108" t="s">
        <v>651</v>
      </c>
      <c r="B216" s="8" t="s">
        <v>174</v>
      </c>
      <c r="C216" s="132">
        <v>0</v>
      </c>
      <c r="E216" s="10"/>
      <c r="F216" s="61" t="str">
        <f t="shared" ref="F216:F219" si="26">IF($C$218=0,"",IF(C216="[for completion]","",C216/$C$218))</f>
        <v/>
      </c>
      <c r="G216" s="61" t="str">
        <f t="shared" ref="G216:G219" si="27">IF($C$218=0,"",IF(C216="[for completion]","",C216/$C$218))</f>
        <v/>
      </c>
      <c r="H216" s="67"/>
      <c r="L216" s="67"/>
      <c r="M216" s="67"/>
    </row>
    <row r="217" spans="1:13">
      <c r="A217" s="108" t="s">
        <v>652</v>
      </c>
      <c r="B217" s="8" t="s">
        <v>2</v>
      </c>
      <c r="C217" s="132">
        <v>0</v>
      </c>
      <c r="E217" s="10"/>
      <c r="F217" s="61" t="str">
        <f t="shared" si="26"/>
        <v/>
      </c>
      <c r="G217" s="61" t="str">
        <f t="shared" si="27"/>
        <v/>
      </c>
      <c r="H217" s="67"/>
      <c r="L217" s="67"/>
      <c r="M217" s="67"/>
    </row>
    <row r="218" spans="1:13">
      <c r="A218" s="108" t="s">
        <v>653</v>
      </c>
      <c r="B218" s="9" t="s">
        <v>1</v>
      </c>
      <c r="C218" s="132">
        <f>SUM(C215:C217)</f>
        <v>0</v>
      </c>
      <c r="E218" s="10"/>
      <c r="F218" s="73">
        <f>SUM(F215:F217)</f>
        <v>0</v>
      </c>
      <c r="G218" s="73">
        <f>SUM(G215:G217)</f>
        <v>0</v>
      </c>
      <c r="H218" s="67"/>
      <c r="L218" s="67"/>
      <c r="M218" s="67"/>
    </row>
    <row r="219" spans="1:13" hidden="1" outlineLevel="1">
      <c r="A219" s="108" t="s">
        <v>655</v>
      </c>
      <c r="B219" s="86" t="s">
        <v>162</v>
      </c>
      <c r="E219" s="10"/>
      <c r="F219" s="61" t="str">
        <f t="shared" si="26"/>
        <v/>
      </c>
      <c r="G219" s="61" t="str">
        <f t="shared" si="27"/>
        <v/>
      </c>
      <c r="H219" s="67"/>
      <c r="L219" s="67"/>
      <c r="M219" s="67"/>
    </row>
    <row r="220" spans="1:13" hidden="1" outlineLevel="1">
      <c r="A220" s="108" t="s">
        <v>656</v>
      </c>
      <c r="B220" s="86" t="s">
        <v>162</v>
      </c>
      <c r="E220" s="10"/>
      <c r="F220" s="61" t="str">
        <f t="shared" ref="F220:F225" si="28">IF($C$218=0,"",IF(C220="[for completion]","",C220/$C$218))</f>
        <v/>
      </c>
      <c r="G220" s="61" t="str">
        <f t="shared" ref="G220:G225" si="29">IF($C$218=0,"",IF(C220="[for completion]","",C220/$C$218))</f>
        <v/>
      </c>
      <c r="H220" s="67"/>
      <c r="L220" s="67"/>
      <c r="M220" s="67"/>
    </row>
    <row r="221" spans="1:13" hidden="1" outlineLevel="1">
      <c r="A221" s="108" t="s">
        <v>657</v>
      </c>
      <c r="B221" s="86" t="s">
        <v>162</v>
      </c>
      <c r="E221" s="10"/>
      <c r="F221" s="61" t="str">
        <f t="shared" si="28"/>
        <v/>
      </c>
      <c r="G221" s="61" t="str">
        <f t="shared" si="29"/>
        <v/>
      </c>
      <c r="H221" s="67"/>
      <c r="L221" s="67"/>
      <c r="M221" s="67"/>
    </row>
    <row r="222" spans="1:13" hidden="1" outlineLevel="1">
      <c r="A222" s="108" t="s">
        <v>658</v>
      </c>
      <c r="B222" s="86" t="s">
        <v>162</v>
      </c>
      <c r="E222" s="10"/>
      <c r="F222" s="61" t="str">
        <f t="shared" si="28"/>
        <v/>
      </c>
      <c r="G222" s="61" t="str">
        <f t="shared" si="29"/>
        <v/>
      </c>
      <c r="H222" s="67"/>
      <c r="L222" s="67"/>
      <c r="M222" s="67"/>
    </row>
    <row r="223" spans="1:13" hidden="1" outlineLevel="1">
      <c r="A223" s="108" t="s">
        <v>659</v>
      </c>
      <c r="B223" s="86" t="s">
        <v>162</v>
      </c>
      <c r="E223" s="10"/>
      <c r="F223" s="61" t="str">
        <f t="shared" si="28"/>
        <v/>
      </c>
      <c r="G223" s="61" t="str">
        <f t="shared" si="29"/>
        <v/>
      </c>
      <c r="H223" s="67"/>
      <c r="L223" s="67"/>
      <c r="M223" s="67"/>
    </row>
    <row r="224" spans="1:13" hidden="1" outlineLevel="1">
      <c r="A224" s="108" t="s">
        <v>660</v>
      </c>
      <c r="B224" s="86" t="s">
        <v>162</v>
      </c>
      <c r="E224" s="69"/>
      <c r="F224" s="61" t="str">
        <f t="shared" si="28"/>
        <v/>
      </c>
      <c r="G224" s="61" t="str">
        <f t="shared" si="29"/>
        <v/>
      </c>
      <c r="H224" s="67"/>
      <c r="L224" s="67"/>
      <c r="M224" s="67"/>
    </row>
    <row r="225" spans="1:14" hidden="1" outlineLevel="1">
      <c r="A225" s="108" t="s">
        <v>661</v>
      </c>
      <c r="B225" s="86" t="s">
        <v>162</v>
      </c>
      <c r="E225" s="10"/>
      <c r="F225" s="61" t="str">
        <f t="shared" si="28"/>
        <v/>
      </c>
      <c r="G225" s="61" t="str">
        <f t="shared" si="29"/>
        <v/>
      </c>
      <c r="H225" s="67"/>
      <c r="L225" s="67"/>
      <c r="M225" s="67"/>
    </row>
    <row r="226" spans="1:14" ht="15" customHeight="1" collapsed="1">
      <c r="A226" s="74"/>
      <c r="B226" s="76" t="s">
        <v>802</v>
      </c>
      <c r="C226" s="74"/>
      <c r="D226" s="74"/>
      <c r="E226" s="59"/>
      <c r="F226" s="75"/>
      <c r="G226" s="75"/>
      <c r="H226" s="67"/>
      <c r="L226" s="67"/>
      <c r="M226" s="67"/>
    </row>
    <row r="227" spans="1:14">
      <c r="A227" s="108" t="s">
        <v>654</v>
      </c>
      <c r="B227" s="69" t="s">
        <v>48</v>
      </c>
      <c r="C227" s="81" t="s">
        <v>1554</v>
      </c>
      <c r="E227" s="136"/>
      <c r="H227" s="67"/>
      <c r="L227" s="67"/>
      <c r="M227" s="67"/>
    </row>
    <row r="228" spans="1:14" ht="15" customHeight="1">
      <c r="A228" s="74"/>
      <c r="B228" s="76" t="s">
        <v>803</v>
      </c>
      <c r="C228" s="74"/>
      <c r="D228" s="74"/>
      <c r="E228" s="59"/>
      <c r="F228" s="75"/>
      <c r="G228" s="75"/>
      <c r="H228" s="67"/>
      <c r="L228" s="67"/>
      <c r="M228" s="67"/>
    </row>
    <row r="229" spans="1:14">
      <c r="A229" s="108" t="s">
        <v>662</v>
      </c>
      <c r="B229" s="108" t="s">
        <v>273</v>
      </c>
      <c r="C229" s="143" t="s">
        <v>1555</v>
      </c>
      <c r="E229" s="104"/>
      <c r="H229" s="67"/>
      <c r="L229" s="67"/>
      <c r="M229" s="67"/>
    </row>
    <row r="230" spans="1:14">
      <c r="A230" s="108" t="s">
        <v>663</v>
      </c>
      <c r="B230" s="113" t="s">
        <v>248</v>
      </c>
      <c r="C230" s="143" t="s">
        <v>1555</v>
      </c>
      <c r="E230" s="104"/>
      <c r="H230" s="67"/>
      <c r="L230" s="67"/>
      <c r="M230" s="67"/>
    </row>
    <row r="231" spans="1:14">
      <c r="A231" s="108" t="s">
        <v>664</v>
      </c>
      <c r="B231" s="113" t="s">
        <v>249</v>
      </c>
      <c r="C231" s="143" t="s">
        <v>1555</v>
      </c>
      <c r="E231" s="104"/>
      <c r="H231" s="67"/>
      <c r="L231" s="67"/>
      <c r="M231" s="67"/>
    </row>
    <row r="232" spans="1:14" hidden="1" outlineLevel="1">
      <c r="A232" s="108" t="s">
        <v>665</v>
      </c>
      <c r="B232" s="109" t="s">
        <v>275</v>
      </c>
      <c r="C232" s="69"/>
      <c r="D232" s="69"/>
      <c r="E232" s="69"/>
      <c r="H232" s="67"/>
      <c r="L232" s="67"/>
      <c r="M232" s="67"/>
    </row>
    <row r="233" spans="1:14" hidden="1" outlineLevel="1">
      <c r="A233" s="108" t="s">
        <v>666</v>
      </c>
      <c r="B233" s="109" t="s">
        <v>274</v>
      </c>
      <c r="C233" s="69"/>
      <c r="D233" s="69"/>
      <c r="E233" s="69"/>
      <c r="H233" s="67"/>
      <c r="L233" s="67"/>
      <c r="M233" s="67"/>
    </row>
    <row r="234" spans="1:14" hidden="1" outlineLevel="1">
      <c r="A234" s="108" t="s">
        <v>667</v>
      </c>
      <c r="B234" s="109" t="s">
        <v>276</v>
      </c>
      <c r="C234" s="69"/>
      <c r="D234" s="69"/>
      <c r="E234" s="69"/>
      <c r="H234" s="67"/>
      <c r="L234" s="67"/>
      <c r="M234" s="67"/>
    </row>
    <row r="235" spans="1:14" hidden="1" outlineLevel="1">
      <c r="A235" s="108" t="s">
        <v>668</v>
      </c>
      <c r="B235" s="108"/>
      <c r="C235" s="69"/>
      <c r="D235" s="69"/>
      <c r="E235" s="69"/>
      <c r="H235" s="67"/>
      <c r="L235" s="67"/>
      <c r="M235" s="67"/>
    </row>
    <row r="236" spans="1:14" hidden="1" outlineLevel="1">
      <c r="A236" s="108" t="s">
        <v>669</v>
      </c>
      <c r="B236" s="108"/>
      <c r="C236" s="69"/>
      <c r="D236" s="69"/>
      <c r="E236" s="69"/>
      <c r="H236" s="67"/>
      <c r="L236" s="67"/>
      <c r="M236" s="67"/>
    </row>
    <row r="237" spans="1:14" hidden="1" outlineLevel="1">
      <c r="A237" s="108" t="s">
        <v>670</v>
      </c>
      <c r="B237" s="108"/>
      <c r="D237" s="65"/>
      <c r="E237" s="65"/>
      <c r="F237" s="65"/>
      <c r="G237" s="65"/>
      <c r="H237" s="67"/>
      <c r="K237" s="82"/>
      <c r="L237" s="82"/>
      <c r="M237" s="82"/>
      <c r="N237" s="82"/>
    </row>
    <row r="238" spans="1:14" hidden="1" outlineLevel="1">
      <c r="A238" s="108" t="s">
        <v>671</v>
      </c>
      <c r="B238" s="108"/>
      <c r="C238" s="108"/>
      <c r="D238" s="102"/>
      <c r="E238" s="102"/>
      <c r="F238" s="102"/>
      <c r="G238" s="102"/>
      <c r="H238" s="67"/>
      <c r="I238" s="108"/>
      <c r="J238" s="108"/>
      <c r="K238" s="82"/>
      <c r="L238" s="82"/>
      <c r="M238" s="82"/>
      <c r="N238" s="82"/>
    </row>
    <row r="239" spans="1:14" hidden="1" outlineLevel="1">
      <c r="A239" s="108" t="s">
        <v>672</v>
      </c>
      <c r="B239" s="108"/>
      <c r="C239" s="108"/>
      <c r="D239" s="102"/>
      <c r="E239" s="102"/>
      <c r="F239" s="102"/>
      <c r="G239" s="102"/>
      <c r="H239" s="67"/>
      <c r="I239" s="108"/>
      <c r="J239" s="108"/>
      <c r="K239" s="82"/>
      <c r="L239" s="82"/>
      <c r="M239" s="82"/>
      <c r="N239" s="82"/>
    </row>
    <row r="240" spans="1:14" hidden="1" outlineLevel="1">
      <c r="A240" s="108" t="s">
        <v>673</v>
      </c>
      <c r="B240" s="108"/>
      <c r="C240" s="108"/>
      <c r="D240" s="102"/>
      <c r="E240" s="102"/>
      <c r="F240" s="102"/>
      <c r="G240" s="102"/>
      <c r="H240" s="67"/>
      <c r="I240" s="108"/>
      <c r="J240" s="108"/>
      <c r="K240" s="82"/>
      <c r="L240" s="82"/>
      <c r="M240" s="82"/>
      <c r="N240" s="82"/>
    </row>
    <row r="241" spans="1:14" hidden="1" outlineLevel="1">
      <c r="A241" s="108" t="s">
        <v>674</v>
      </c>
      <c r="B241" s="108"/>
      <c r="C241" s="108"/>
      <c r="D241" s="102"/>
      <c r="E241" s="102"/>
      <c r="F241" s="102"/>
      <c r="G241" s="102"/>
      <c r="H241" s="67"/>
      <c r="I241" s="108"/>
      <c r="J241" s="108"/>
      <c r="K241" s="82"/>
      <c r="L241" s="82"/>
      <c r="M241" s="82"/>
      <c r="N241" s="82"/>
    </row>
    <row r="242" spans="1:14" hidden="1" outlineLevel="1">
      <c r="A242" s="108" t="s">
        <v>675</v>
      </c>
      <c r="B242" s="108"/>
      <c r="C242" s="108"/>
      <c r="D242" s="102"/>
      <c r="E242" s="102"/>
      <c r="F242" s="102"/>
      <c r="G242" s="102"/>
      <c r="H242" s="67"/>
      <c r="I242" s="108"/>
      <c r="J242" s="108"/>
      <c r="K242" s="82"/>
      <c r="L242" s="82"/>
      <c r="M242" s="82"/>
      <c r="N242" s="82"/>
    </row>
    <row r="243" spans="1:14" hidden="1" outlineLevel="1">
      <c r="A243" s="108" t="s">
        <v>676</v>
      </c>
      <c r="B243" s="108"/>
      <c r="C243" s="108"/>
      <c r="D243" s="102"/>
      <c r="E243" s="102"/>
      <c r="F243" s="102"/>
      <c r="G243" s="102"/>
      <c r="H243" s="67"/>
      <c r="I243" s="108"/>
      <c r="J243" s="108"/>
      <c r="K243" s="82"/>
      <c r="L243" s="82"/>
      <c r="M243" s="82"/>
      <c r="N243" s="82"/>
    </row>
    <row r="244" spans="1:14" hidden="1" outlineLevel="1">
      <c r="A244" s="108" t="s">
        <v>677</v>
      </c>
      <c r="B244" s="108"/>
      <c r="C244" s="108"/>
      <c r="D244" s="102"/>
      <c r="E244" s="102"/>
      <c r="F244" s="102"/>
      <c r="G244" s="102"/>
      <c r="H244" s="67"/>
      <c r="I244" s="108"/>
      <c r="J244" s="108"/>
      <c r="K244" s="82"/>
      <c r="L244" s="82"/>
      <c r="M244" s="82"/>
      <c r="N244" s="82"/>
    </row>
    <row r="245" spans="1:14" hidden="1" outlineLevel="1">
      <c r="A245" s="108" t="s">
        <v>678</v>
      </c>
      <c r="B245" s="108"/>
      <c r="C245" s="108"/>
      <c r="D245" s="102"/>
      <c r="E245" s="102"/>
      <c r="F245" s="102"/>
      <c r="G245" s="102"/>
      <c r="H245" s="67"/>
      <c r="I245" s="108"/>
      <c r="J245" s="108"/>
      <c r="K245" s="82"/>
      <c r="L245" s="82"/>
      <c r="M245" s="82"/>
      <c r="N245" s="82"/>
    </row>
    <row r="246" spans="1:14" hidden="1" outlineLevel="1">
      <c r="A246" s="108" t="s">
        <v>679</v>
      </c>
      <c r="B246" s="108"/>
      <c r="C246" s="108"/>
      <c r="D246" s="102"/>
      <c r="E246" s="102"/>
      <c r="F246" s="102"/>
      <c r="G246" s="102"/>
      <c r="H246" s="67"/>
      <c r="I246" s="108"/>
      <c r="J246" s="108"/>
      <c r="K246" s="82"/>
      <c r="L246" s="82"/>
      <c r="M246" s="82"/>
      <c r="N246" s="82"/>
    </row>
    <row r="247" spans="1:14" hidden="1" outlineLevel="1">
      <c r="A247" s="108" t="s">
        <v>680</v>
      </c>
      <c r="B247" s="108"/>
      <c r="C247" s="108"/>
      <c r="D247" s="102"/>
      <c r="E247" s="102"/>
      <c r="F247" s="102"/>
      <c r="G247" s="102"/>
      <c r="H247" s="67"/>
      <c r="I247" s="108"/>
      <c r="J247" s="108"/>
      <c r="K247" s="82"/>
      <c r="L247" s="82"/>
      <c r="M247" s="82"/>
      <c r="N247" s="82"/>
    </row>
    <row r="248" spans="1:14" hidden="1" outlineLevel="1">
      <c r="A248" s="108" t="s">
        <v>681</v>
      </c>
      <c r="B248" s="108"/>
      <c r="C248" s="108"/>
      <c r="D248" s="102"/>
      <c r="E248" s="102"/>
      <c r="F248" s="102"/>
      <c r="G248" s="102"/>
      <c r="H248" s="67"/>
      <c r="I248" s="108"/>
      <c r="J248" s="108"/>
      <c r="K248" s="82"/>
      <c r="L248" s="82"/>
      <c r="M248" s="82"/>
      <c r="N248" s="82"/>
    </row>
    <row r="249" spans="1:14" hidden="1" outlineLevel="1">
      <c r="A249" s="108" t="s">
        <v>682</v>
      </c>
      <c r="B249" s="108"/>
      <c r="C249" s="108"/>
      <c r="D249" s="102"/>
      <c r="E249" s="102"/>
      <c r="F249" s="102"/>
      <c r="G249" s="102"/>
      <c r="H249" s="67"/>
      <c r="I249" s="108"/>
      <c r="J249" s="108"/>
      <c r="K249" s="82"/>
      <c r="L249" s="82"/>
      <c r="M249" s="82"/>
      <c r="N249" s="82"/>
    </row>
    <row r="250" spans="1:14" hidden="1" outlineLevel="1">
      <c r="A250" s="108" t="s">
        <v>683</v>
      </c>
      <c r="B250" s="108"/>
      <c r="C250" s="108"/>
      <c r="D250" s="102"/>
      <c r="E250" s="102"/>
      <c r="F250" s="102"/>
      <c r="G250" s="102"/>
      <c r="H250" s="67"/>
      <c r="I250" s="108"/>
      <c r="J250" s="108"/>
      <c r="K250" s="82"/>
      <c r="L250" s="82"/>
      <c r="M250" s="82"/>
      <c r="N250" s="82"/>
    </row>
    <row r="251" spans="1:14" hidden="1" outlineLevel="1">
      <c r="A251" s="108" t="s">
        <v>684</v>
      </c>
      <c r="B251" s="108"/>
      <c r="C251" s="108"/>
      <c r="D251" s="102"/>
      <c r="E251" s="102"/>
      <c r="F251" s="102"/>
      <c r="G251" s="102"/>
      <c r="H251" s="67"/>
      <c r="I251" s="108"/>
      <c r="J251" s="108"/>
      <c r="K251" s="82"/>
      <c r="L251" s="82"/>
      <c r="M251" s="82"/>
      <c r="N251" s="82"/>
    </row>
    <row r="252" spans="1:14" hidden="1" outlineLevel="1">
      <c r="A252" s="108" t="s">
        <v>685</v>
      </c>
      <c r="B252" s="108"/>
      <c r="C252" s="108"/>
      <c r="D252" s="102"/>
      <c r="E252" s="102"/>
      <c r="F252" s="102"/>
      <c r="G252" s="102"/>
      <c r="H252" s="67"/>
      <c r="I252" s="108"/>
      <c r="J252" s="108"/>
      <c r="K252" s="82"/>
      <c r="L252" s="82"/>
      <c r="M252" s="82"/>
      <c r="N252" s="82"/>
    </row>
    <row r="253" spans="1:14" hidden="1" outlineLevel="1">
      <c r="A253" s="108" t="s">
        <v>686</v>
      </c>
      <c r="B253" s="108"/>
      <c r="C253" s="108"/>
      <c r="D253" s="102"/>
      <c r="E253" s="102"/>
      <c r="F253" s="102"/>
      <c r="G253" s="102"/>
      <c r="H253" s="67"/>
      <c r="I253" s="108"/>
      <c r="J253" s="108"/>
      <c r="K253" s="82"/>
      <c r="L253" s="82"/>
      <c r="M253" s="82"/>
      <c r="N253" s="82"/>
    </row>
    <row r="254" spans="1:14" hidden="1" outlineLevel="1">
      <c r="A254" s="108" t="s">
        <v>687</v>
      </c>
      <c r="B254" s="108"/>
      <c r="C254" s="108"/>
      <c r="D254" s="102"/>
      <c r="E254" s="102"/>
      <c r="F254" s="102"/>
      <c r="G254" s="102"/>
      <c r="H254" s="67"/>
      <c r="I254" s="108"/>
      <c r="J254" s="108"/>
      <c r="K254" s="82"/>
      <c r="L254" s="82"/>
      <c r="M254" s="82"/>
      <c r="N254" s="82"/>
    </row>
    <row r="255" spans="1:14" hidden="1" outlineLevel="1">
      <c r="A255" s="108" t="s">
        <v>688</v>
      </c>
      <c r="B255" s="108"/>
      <c r="C255" s="108"/>
      <c r="D255" s="102"/>
      <c r="E255" s="102"/>
      <c r="F255" s="102"/>
      <c r="G255" s="102"/>
      <c r="H255" s="67"/>
      <c r="I255" s="108"/>
      <c r="J255" s="108"/>
      <c r="K255" s="82"/>
      <c r="L255" s="82"/>
      <c r="M255" s="82"/>
      <c r="N255" s="82"/>
    </row>
    <row r="256" spans="1:14" hidden="1" outlineLevel="1">
      <c r="A256" s="108" t="s">
        <v>689</v>
      </c>
      <c r="B256" s="108"/>
      <c r="C256" s="108"/>
      <c r="D256" s="102"/>
      <c r="E256" s="102"/>
      <c r="F256" s="102"/>
      <c r="G256" s="102"/>
      <c r="H256" s="67"/>
      <c r="I256" s="108"/>
      <c r="J256" s="108"/>
      <c r="K256" s="82"/>
      <c r="L256" s="82"/>
      <c r="M256" s="82"/>
      <c r="N256" s="82"/>
    </row>
    <row r="257" spans="1:14" hidden="1" outlineLevel="1">
      <c r="A257" s="108" t="s">
        <v>690</v>
      </c>
      <c r="B257" s="108"/>
      <c r="C257" s="108"/>
      <c r="D257" s="102"/>
      <c r="E257" s="102"/>
      <c r="F257" s="102"/>
      <c r="G257" s="102"/>
      <c r="H257" s="67"/>
      <c r="I257" s="108"/>
      <c r="J257" s="108"/>
      <c r="K257" s="82"/>
      <c r="L257" s="82"/>
      <c r="M257" s="82"/>
      <c r="N257" s="82"/>
    </row>
    <row r="258" spans="1:14" hidden="1" outlineLevel="1">
      <c r="A258" s="108" t="s">
        <v>691</v>
      </c>
      <c r="B258" s="108"/>
      <c r="C258" s="108"/>
      <c r="D258" s="102"/>
      <c r="E258" s="102"/>
      <c r="F258" s="102"/>
      <c r="G258" s="102"/>
      <c r="H258" s="67"/>
      <c r="I258" s="108"/>
      <c r="J258" s="108"/>
      <c r="K258" s="82"/>
      <c r="L258" s="82"/>
      <c r="M258" s="82"/>
      <c r="N258" s="82"/>
    </row>
    <row r="259" spans="1:14" hidden="1" outlineLevel="1">
      <c r="A259" s="108" t="s">
        <v>692</v>
      </c>
      <c r="B259" s="108"/>
      <c r="C259" s="108"/>
      <c r="D259" s="102"/>
      <c r="E259" s="102"/>
      <c r="F259" s="102"/>
      <c r="G259" s="102"/>
      <c r="H259" s="67"/>
      <c r="I259" s="108"/>
      <c r="J259" s="108"/>
      <c r="K259" s="82"/>
      <c r="L259" s="82"/>
      <c r="M259" s="82"/>
      <c r="N259" s="82"/>
    </row>
    <row r="260" spans="1:14" hidden="1" outlineLevel="1">
      <c r="A260" s="108" t="s">
        <v>693</v>
      </c>
      <c r="B260" s="108"/>
      <c r="C260" s="108"/>
      <c r="D260" s="102"/>
      <c r="E260" s="102"/>
      <c r="F260" s="102"/>
      <c r="G260" s="102"/>
      <c r="H260" s="67"/>
      <c r="I260" s="108"/>
      <c r="J260" s="108"/>
      <c r="K260" s="82"/>
      <c r="L260" s="82"/>
      <c r="M260" s="82"/>
      <c r="N260" s="82"/>
    </row>
    <row r="261" spans="1:14" hidden="1" outlineLevel="1">
      <c r="A261" s="108" t="s">
        <v>694</v>
      </c>
      <c r="B261" s="108"/>
      <c r="C261" s="108"/>
      <c r="D261" s="102"/>
      <c r="E261" s="102"/>
      <c r="F261" s="102"/>
      <c r="G261" s="102"/>
      <c r="H261" s="67"/>
      <c r="I261" s="108"/>
      <c r="J261" s="108"/>
      <c r="K261" s="82"/>
      <c r="L261" s="82"/>
      <c r="M261" s="82"/>
      <c r="N261" s="82"/>
    </row>
    <row r="262" spans="1:14" hidden="1" outlineLevel="1">
      <c r="A262" s="108" t="s">
        <v>695</v>
      </c>
      <c r="B262" s="108"/>
      <c r="C262" s="108"/>
      <c r="D262" s="102"/>
      <c r="E262" s="102"/>
      <c r="F262" s="102"/>
      <c r="G262" s="102"/>
      <c r="H262" s="67"/>
      <c r="I262" s="108"/>
      <c r="J262" s="108"/>
      <c r="K262" s="82"/>
      <c r="L262" s="82"/>
      <c r="M262" s="82"/>
      <c r="N262" s="82"/>
    </row>
    <row r="263" spans="1:14" hidden="1" outlineLevel="1">
      <c r="A263" s="108" t="s">
        <v>696</v>
      </c>
      <c r="B263" s="108"/>
      <c r="C263" s="108"/>
      <c r="D263" s="102"/>
      <c r="E263" s="102"/>
      <c r="F263" s="102"/>
      <c r="G263" s="102"/>
      <c r="H263" s="67"/>
      <c r="I263" s="108"/>
      <c r="J263" s="108"/>
      <c r="K263" s="82"/>
      <c r="L263" s="82"/>
      <c r="M263" s="82"/>
      <c r="N263" s="82"/>
    </row>
    <row r="264" spans="1:14" hidden="1" outlineLevel="1">
      <c r="A264" s="108" t="s">
        <v>697</v>
      </c>
      <c r="B264" s="108"/>
      <c r="C264" s="108"/>
      <c r="D264" s="102"/>
      <c r="E264" s="102"/>
      <c r="F264" s="102"/>
      <c r="G264" s="102"/>
      <c r="H264" s="67"/>
      <c r="I264" s="108"/>
      <c r="J264" s="108"/>
      <c r="K264" s="82"/>
      <c r="L264" s="82"/>
      <c r="M264" s="82"/>
      <c r="N264" s="82"/>
    </row>
    <row r="265" spans="1:14" hidden="1" outlineLevel="1">
      <c r="A265" s="108" t="s">
        <v>698</v>
      </c>
      <c r="B265" s="108"/>
      <c r="C265" s="108"/>
      <c r="D265" s="102"/>
      <c r="E265" s="102"/>
      <c r="F265" s="102"/>
      <c r="G265" s="102"/>
      <c r="H265" s="67"/>
      <c r="I265" s="108"/>
      <c r="J265" s="108"/>
      <c r="K265" s="82"/>
      <c r="L265" s="82"/>
      <c r="M265" s="82"/>
      <c r="N265" s="82"/>
    </row>
    <row r="266" spans="1:14" hidden="1" outlineLevel="1">
      <c r="A266" s="108" t="s">
        <v>699</v>
      </c>
      <c r="B266" s="108"/>
      <c r="C266" s="108"/>
      <c r="D266" s="102"/>
      <c r="E266" s="102"/>
      <c r="F266" s="102"/>
      <c r="G266" s="102"/>
      <c r="H266" s="67"/>
      <c r="I266" s="108"/>
      <c r="J266" s="108"/>
      <c r="K266" s="82"/>
      <c r="L266" s="82"/>
      <c r="M266" s="82"/>
      <c r="N266" s="82"/>
    </row>
    <row r="267" spans="1:14" hidden="1" outlineLevel="1">
      <c r="A267" s="108" t="s">
        <v>700</v>
      </c>
      <c r="B267" s="108"/>
      <c r="C267" s="108"/>
      <c r="D267" s="102"/>
      <c r="E267" s="102"/>
      <c r="F267" s="102"/>
      <c r="G267" s="102"/>
      <c r="H267" s="67"/>
      <c r="I267" s="108"/>
      <c r="J267" s="108"/>
      <c r="K267" s="82"/>
      <c r="L267" s="82"/>
      <c r="M267" s="82"/>
      <c r="N267" s="82"/>
    </row>
    <row r="268" spans="1:14" hidden="1" outlineLevel="1">
      <c r="A268" s="108" t="s">
        <v>701</v>
      </c>
      <c r="B268" s="108"/>
      <c r="C268" s="108"/>
      <c r="D268" s="102"/>
      <c r="E268" s="102"/>
      <c r="F268" s="102"/>
      <c r="G268" s="102"/>
      <c r="H268" s="67"/>
      <c r="I268" s="108"/>
      <c r="J268" s="108"/>
      <c r="K268" s="82"/>
      <c r="L268" s="82"/>
      <c r="M268" s="82"/>
      <c r="N268" s="82"/>
    </row>
    <row r="269" spans="1:14" hidden="1" outlineLevel="1">
      <c r="A269" s="108" t="s">
        <v>702</v>
      </c>
      <c r="B269" s="108"/>
      <c r="C269" s="108"/>
      <c r="D269" s="102"/>
      <c r="E269" s="102"/>
      <c r="F269" s="102"/>
      <c r="G269" s="102"/>
      <c r="H269" s="67"/>
      <c r="I269" s="108"/>
      <c r="J269" s="108"/>
      <c r="K269" s="82"/>
      <c r="L269" s="82"/>
      <c r="M269" s="82"/>
      <c r="N269" s="82"/>
    </row>
    <row r="270" spans="1:14" hidden="1" outlineLevel="1">
      <c r="A270" s="108" t="s">
        <v>703</v>
      </c>
      <c r="B270" s="108"/>
      <c r="C270" s="108"/>
      <c r="D270" s="102"/>
      <c r="E270" s="102"/>
      <c r="F270" s="102"/>
      <c r="G270" s="102"/>
      <c r="H270" s="67"/>
      <c r="I270" s="108"/>
      <c r="J270" s="108"/>
      <c r="K270" s="82"/>
      <c r="L270" s="82"/>
      <c r="M270" s="82"/>
      <c r="N270" s="82"/>
    </row>
    <row r="271" spans="1:14" hidden="1" outlineLevel="1">
      <c r="A271" s="108" t="s">
        <v>704</v>
      </c>
      <c r="B271" s="108"/>
      <c r="C271" s="108"/>
      <c r="D271" s="102"/>
      <c r="E271" s="102"/>
      <c r="F271" s="102"/>
      <c r="G271" s="102"/>
      <c r="H271" s="67"/>
      <c r="I271" s="108"/>
      <c r="J271" s="108"/>
      <c r="K271" s="82"/>
      <c r="L271" s="82"/>
      <c r="M271" s="82"/>
      <c r="N271" s="82"/>
    </row>
    <row r="272" spans="1:14" hidden="1" outlineLevel="1">
      <c r="A272" s="108" t="s">
        <v>705</v>
      </c>
      <c r="B272" s="108"/>
      <c r="C272" s="108"/>
      <c r="D272" s="102"/>
      <c r="E272" s="102"/>
      <c r="F272" s="102"/>
      <c r="G272" s="102"/>
      <c r="H272" s="67"/>
      <c r="I272" s="108"/>
      <c r="J272" s="108"/>
      <c r="K272" s="82"/>
      <c r="L272" s="82"/>
      <c r="M272" s="82"/>
      <c r="N272" s="82"/>
    </row>
    <row r="273" spans="1:14" hidden="1" outlineLevel="1">
      <c r="A273" s="108" t="s">
        <v>706</v>
      </c>
      <c r="B273" s="108"/>
      <c r="C273" s="108"/>
      <c r="D273" s="102"/>
      <c r="E273" s="102"/>
      <c r="F273" s="102"/>
      <c r="G273" s="102"/>
      <c r="H273" s="67"/>
      <c r="I273" s="108"/>
      <c r="J273" s="108"/>
      <c r="K273" s="82"/>
      <c r="L273" s="82"/>
      <c r="M273" s="82"/>
      <c r="N273" s="82"/>
    </row>
    <row r="274" spans="1:14" hidden="1" outlineLevel="1">
      <c r="A274" s="108" t="s">
        <v>707</v>
      </c>
      <c r="B274" s="108"/>
      <c r="C274" s="108"/>
      <c r="D274" s="102"/>
      <c r="E274" s="102"/>
      <c r="F274" s="102"/>
      <c r="G274" s="102"/>
      <c r="H274" s="67"/>
      <c r="I274" s="108"/>
      <c r="J274" s="108"/>
      <c r="K274" s="82"/>
      <c r="L274" s="82"/>
      <c r="M274" s="82"/>
      <c r="N274" s="82"/>
    </row>
    <row r="275" spans="1:14" hidden="1" outlineLevel="1">
      <c r="A275" s="108" t="s">
        <v>708</v>
      </c>
      <c r="B275" s="108"/>
      <c r="C275" s="108"/>
      <c r="D275" s="102"/>
      <c r="E275" s="102"/>
      <c r="F275" s="102"/>
      <c r="G275" s="102"/>
      <c r="H275" s="67"/>
      <c r="I275" s="108"/>
      <c r="J275" s="108"/>
      <c r="K275" s="82"/>
      <c r="L275" s="82"/>
      <c r="M275" s="82"/>
      <c r="N275" s="82"/>
    </row>
    <row r="276" spans="1:14" hidden="1" outlineLevel="1">
      <c r="A276" s="108" t="s">
        <v>709</v>
      </c>
      <c r="B276" s="108"/>
      <c r="C276" s="108"/>
      <c r="D276" s="102"/>
      <c r="E276" s="102"/>
      <c r="F276" s="102"/>
      <c r="G276" s="102"/>
      <c r="H276" s="67"/>
      <c r="I276" s="108"/>
      <c r="J276" s="108"/>
      <c r="K276" s="82"/>
      <c r="L276" s="82"/>
      <c r="M276" s="82"/>
      <c r="N276" s="82"/>
    </row>
    <row r="277" spans="1:14" hidden="1" outlineLevel="1">
      <c r="A277" s="108" t="s">
        <v>710</v>
      </c>
      <c r="B277" s="108"/>
      <c r="C277" s="108"/>
      <c r="D277" s="102"/>
      <c r="E277" s="102"/>
      <c r="F277" s="102"/>
      <c r="G277" s="102"/>
      <c r="H277" s="67"/>
      <c r="I277" s="108"/>
      <c r="J277" s="108"/>
      <c r="K277" s="82"/>
      <c r="L277" s="82"/>
      <c r="M277" s="82"/>
      <c r="N277" s="82"/>
    </row>
    <row r="278" spans="1:14" hidden="1" outlineLevel="1">
      <c r="A278" s="108" t="s">
        <v>711</v>
      </c>
      <c r="B278" s="108"/>
      <c r="C278" s="108"/>
      <c r="D278" s="102"/>
      <c r="E278" s="102"/>
      <c r="F278" s="102"/>
      <c r="G278" s="102"/>
      <c r="H278" s="67"/>
      <c r="I278" s="108"/>
      <c r="J278" s="108"/>
      <c r="K278" s="82"/>
      <c r="L278" s="82"/>
      <c r="M278" s="82"/>
      <c r="N278" s="82"/>
    </row>
    <row r="279" spans="1:14" hidden="1" outlineLevel="1">
      <c r="A279" s="108" t="s">
        <v>712</v>
      </c>
      <c r="B279" s="108"/>
      <c r="C279" s="108"/>
      <c r="D279" s="102"/>
      <c r="E279" s="102"/>
      <c r="F279" s="102"/>
      <c r="G279" s="102"/>
      <c r="H279" s="67"/>
      <c r="I279" s="108"/>
      <c r="J279" s="108"/>
      <c r="K279" s="82"/>
      <c r="L279" s="82"/>
      <c r="M279" s="82"/>
      <c r="N279" s="82"/>
    </row>
    <row r="280" spans="1:14" hidden="1" outlineLevel="1">
      <c r="A280" s="108" t="s">
        <v>713</v>
      </c>
      <c r="B280" s="108"/>
      <c r="C280" s="108"/>
      <c r="D280" s="102"/>
      <c r="E280" s="102"/>
      <c r="F280" s="102"/>
      <c r="G280" s="102"/>
      <c r="H280" s="67"/>
      <c r="I280" s="108"/>
      <c r="J280" s="108"/>
      <c r="K280" s="82"/>
      <c r="L280" s="82"/>
      <c r="M280" s="82"/>
      <c r="N280" s="82"/>
    </row>
    <row r="281" spans="1:14" hidden="1" outlineLevel="1">
      <c r="A281" s="108" t="s">
        <v>714</v>
      </c>
      <c r="B281" s="108"/>
      <c r="C281" s="108"/>
      <c r="D281" s="102"/>
      <c r="E281" s="102"/>
      <c r="F281" s="102"/>
      <c r="G281" s="102"/>
      <c r="H281" s="67"/>
      <c r="I281" s="108"/>
      <c r="J281" s="108"/>
      <c r="K281" s="82"/>
      <c r="L281" s="82"/>
      <c r="M281" s="82"/>
      <c r="N281" s="82"/>
    </row>
    <row r="282" spans="1:14" hidden="1" outlineLevel="1">
      <c r="A282" s="108" t="s">
        <v>715</v>
      </c>
      <c r="B282" s="108"/>
      <c r="C282" s="108"/>
      <c r="D282" s="102"/>
      <c r="E282" s="102"/>
      <c r="F282" s="102"/>
      <c r="G282" s="102"/>
      <c r="H282" s="67"/>
      <c r="I282" s="108"/>
      <c r="J282" s="108"/>
      <c r="K282" s="82"/>
      <c r="L282" s="82"/>
      <c r="M282" s="82"/>
      <c r="N282" s="82"/>
    </row>
    <row r="283" spans="1:14" ht="37.5" collapsed="1">
      <c r="A283" s="20"/>
      <c r="B283" s="20" t="s">
        <v>223</v>
      </c>
      <c r="C283" s="20" t="s">
        <v>81</v>
      </c>
      <c r="D283" s="20" t="s">
        <v>81</v>
      </c>
      <c r="E283" s="20"/>
      <c r="F283" s="17"/>
      <c r="G283" s="18"/>
      <c r="H283" s="67"/>
      <c r="I283" s="79"/>
      <c r="J283" s="79"/>
      <c r="K283" s="79"/>
      <c r="L283" s="79"/>
      <c r="M283" s="4"/>
    </row>
    <row r="284" spans="1:14" ht="18.75">
      <c r="A284" s="114" t="s">
        <v>250</v>
      </c>
      <c r="B284" s="115"/>
      <c r="C284" s="115"/>
      <c r="D284" s="115"/>
      <c r="E284" s="115"/>
      <c r="F284" s="116"/>
      <c r="G284" s="115"/>
      <c r="H284" s="67"/>
      <c r="I284" s="79"/>
      <c r="J284" s="79"/>
      <c r="K284" s="79"/>
      <c r="L284" s="79"/>
      <c r="M284" s="4"/>
    </row>
    <row r="285" spans="1:14" ht="18.75">
      <c r="A285" s="114" t="s">
        <v>251</v>
      </c>
      <c r="B285" s="115"/>
      <c r="C285" s="115"/>
      <c r="D285" s="115"/>
      <c r="E285" s="115"/>
      <c r="F285" s="116"/>
      <c r="G285" s="115"/>
      <c r="H285" s="67"/>
      <c r="I285" s="79"/>
      <c r="J285" s="79"/>
      <c r="K285" s="79"/>
      <c r="L285" s="79"/>
      <c r="M285" s="4"/>
    </row>
    <row r="286" spans="1:14">
      <c r="A286" s="108" t="s">
        <v>716</v>
      </c>
      <c r="B286" s="64" t="s">
        <v>73</v>
      </c>
      <c r="C286" s="81">
        <f>ROW(B38)</f>
        <v>38</v>
      </c>
      <c r="E286" s="73"/>
      <c r="F286" s="73"/>
      <c r="G286" s="73"/>
      <c r="H286" s="67"/>
      <c r="I286" s="64"/>
      <c r="J286" s="81"/>
      <c r="L286" s="73"/>
      <c r="M286" s="73"/>
      <c r="N286" s="73"/>
    </row>
    <row r="287" spans="1:14">
      <c r="A287" s="108" t="s">
        <v>717</v>
      </c>
      <c r="B287" s="64" t="s">
        <v>74</v>
      </c>
      <c r="C287" s="81">
        <f>ROW(B39)</f>
        <v>39</v>
      </c>
      <c r="E287" s="73"/>
      <c r="F287" s="73"/>
      <c r="H287" s="67"/>
      <c r="I287" s="64"/>
      <c r="J287" s="81"/>
      <c r="L287" s="73"/>
      <c r="M287" s="73"/>
    </row>
    <row r="288" spans="1:14">
      <c r="A288" s="108" t="s">
        <v>718</v>
      </c>
      <c r="B288" s="64" t="s">
        <v>51</v>
      </c>
      <c r="C288" s="81" t="str">
        <f>ROW('B1. HTT Mortgage Assets'!B43)&amp; " for Mortgage Assets"</f>
        <v>43 for Mortgage Assets</v>
      </c>
      <c r="D288" s="81" t="str">
        <f>ROW('B2. HTT Public Sector Assets'!B48)&amp; " for Public Sector Assets"</f>
        <v>48 for Public Sector Assets</v>
      </c>
      <c r="E288" s="45"/>
      <c r="F288" s="73"/>
      <c r="G288" s="45"/>
      <c r="H288" s="67"/>
      <c r="I288" s="64"/>
      <c r="J288" s="81"/>
      <c r="K288" s="81"/>
      <c r="L288" s="45"/>
      <c r="M288" s="73"/>
      <c r="N288" s="45"/>
    </row>
    <row r="289" spans="1:14">
      <c r="A289" s="108" t="s">
        <v>719</v>
      </c>
      <c r="B289" s="64" t="s">
        <v>75</v>
      </c>
      <c r="C289" s="81">
        <f>ROW(B52)</f>
        <v>52</v>
      </c>
      <c r="H289" s="67"/>
      <c r="I289" s="64"/>
      <c r="J289" s="81"/>
    </row>
    <row r="290" spans="1:14">
      <c r="A290" s="108" t="s">
        <v>720</v>
      </c>
      <c r="B290" s="64" t="s">
        <v>76</v>
      </c>
      <c r="C290" s="101" t="str">
        <f>ROW('B1. HTT Mortgage Assets'!B167)&amp;" for Residential Mortgage Assets"</f>
        <v>167 for Residential Mortgage Assets</v>
      </c>
      <c r="D290" s="81" t="str">
        <f>ROW('B1. HTT Mortgage Assets'!B249 )&amp; " for Commercial Mortgage Assets"</f>
        <v>249 for Commercial Mortgage Assets</v>
      </c>
      <c r="E290" s="45"/>
      <c r="F290" s="81" t="str">
        <f>ROW('B2. HTT Public Sector Assets'!B18)&amp; " for Public Sector Assets"</f>
        <v>18 for Public Sector Assets</v>
      </c>
      <c r="G290" s="45"/>
      <c r="H290" s="67"/>
      <c r="I290" s="64"/>
      <c r="J290" s="82"/>
      <c r="K290" s="81"/>
      <c r="L290" s="45"/>
      <c r="N290" s="45"/>
    </row>
    <row r="291" spans="1:14">
      <c r="A291" s="108" t="s">
        <v>721</v>
      </c>
      <c r="B291" s="64" t="s">
        <v>300</v>
      </c>
      <c r="C291" s="81" t="str">
        <f>ROW('B1. HTT Mortgage Assets'!B130)&amp;" for Mortgage Assets"</f>
        <v>130 for Mortgage Assets</v>
      </c>
      <c r="D291" s="81">
        <f>ROW(B161)</f>
        <v>161</v>
      </c>
      <c r="F291" s="81" t="str">
        <f>ROW('B2. HTT Public Sector Assets'!B129)&amp;" for Public Sector Assets"</f>
        <v>129 for Public Sector Assets</v>
      </c>
      <c r="H291" s="67"/>
      <c r="I291" s="64"/>
      <c r="M291" s="45"/>
    </row>
    <row r="292" spans="1:14">
      <c r="A292" s="108" t="s">
        <v>722</v>
      </c>
      <c r="B292" s="64" t="s">
        <v>301</v>
      </c>
      <c r="C292" s="81">
        <f>ROW(B109)</f>
        <v>109</v>
      </c>
      <c r="F292" s="45"/>
      <c r="H292" s="67"/>
      <c r="I292" s="64"/>
      <c r="J292" s="81"/>
      <c r="M292" s="45"/>
    </row>
    <row r="293" spans="1:14">
      <c r="A293" s="108" t="s">
        <v>723</v>
      </c>
      <c r="B293" s="64" t="s">
        <v>77</v>
      </c>
      <c r="C293" s="81">
        <f>ROW(B161)</f>
        <v>161</v>
      </c>
      <c r="E293" s="45"/>
      <c r="F293" s="45"/>
      <c r="H293" s="67"/>
      <c r="I293" s="64"/>
      <c r="J293" s="81"/>
      <c r="L293" s="45"/>
      <c r="M293" s="45"/>
    </row>
    <row r="294" spans="1:14">
      <c r="A294" s="108" t="s">
        <v>724</v>
      </c>
      <c r="B294" s="64" t="s">
        <v>78</v>
      </c>
      <c r="C294" s="81">
        <f>ROW(B135)</f>
        <v>135</v>
      </c>
      <c r="E294" s="45"/>
      <c r="F294" s="45"/>
      <c r="H294" s="67"/>
      <c r="I294" s="64"/>
      <c r="J294" s="81"/>
      <c r="L294" s="45"/>
      <c r="M294" s="45"/>
    </row>
    <row r="295" spans="1:14" ht="30">
      <c r="A295" s="108" t="s">
        <v>725</v>
      </c>
      <c r="B295" s="68" t="s">
        <v>241</v>
      </c>
      <c r="C295" s="81" t="str">
        <f>ROW('C. HTT Harmonised Glossary'!B17)&amp;" for Harmonised Glossary"</f>
        <v>17 for Harmonised Glossary</v>
      </c>
      <c r="E295" s="45"/>
      <c r="H295" s="67"/>
      <c r="J295" s="81"/>
      <c r="L295" s="45"/>
    </row>
    <row r="296" spans="1:14">
      <c r="A296" s="108" t="s">
        <v>726</v>
      </c>
      <c r="B296" s="64" t="s">
        <v>79</v>
      </c>
      <c r="C296" s="81">
        <f>ROW(B65)</f>
        <v>65</v>
      </c>
      <c r="E296" s="45"/>
      <c r="H296" s="67"/>
      <c r="I296" s="64"/>
      <c r="J296" s="81"/>
      <c r="L296" s="45"/>
    </row>
    <row r="297" spans="1:14">
      <c r="A297" s="108" t="s">
        <v>727</v>
      </c>
      <c r="B297" s="64" t="s">
        <v>80</v>
      </c>
      <c r="C297" s="81">
        <f>ROW(B87)</f>
        <v>87</v>
      </c>
      <c r="E297" s="45"/>
      <c r="H297" s="67"/>
      <c r="I297" s="64"/>
      <c r="J297" s="81"/>
      <c r="L297" s="45"/>
    </row>
    <row r="298" spans="1:14">
      <c r="A298" s="108" t="s">
        <v>728</v>
      </c>
      <c r="B298" s="64" t="s">
        <v>52</v>
      </c>
      <c r="C298" s="81" t="str">
        <f>ROW('B1. HTT Mortgage Assets'!B160)&amp; " for Mortgage Assets"</f>
        <v>160 for Mortgage Assets</v>
      </c>
      <c r="D298" s="81" t="str">
        <f>ROW('B2. HTT Public Sector Assets'!B166)&amp; " for Public Sector Assets"</f>
        <v>166 for Public Sector Assets</v>
      </c>
      <c r="E298" s="45"/>
      <c r="H298" s="67"/>
      <c r="I298" s="64"/>
      <c r="J298" s="81"/>
      <c r="K298" s="81"/>
      <c r="L298" s="45"/>
    </row>
    <row r="299" spans="1:14" hidden="1" outlineLevel="1">
      <c r="A299" s="108" t="s">
        <v>729</v>
      </c>
      <c r="B299" s="64"/>
      <c r="C299" s="81"/>
      <c r="D299" s="81"/>
      <c r="E299" s="45"/>
      <c r="H299" s="67"/>
      <c r="I299" s="64"/>
      <c r="J299" s="81"/>
      <c r="K299" s="81"/>
      <c r="L299" s="45"/>
    </row>
    <row r="300" spans="1:14" hidden="1" outlineLevel="1">
      <c r="A300" s="108" t="s">
        <v>730</v>
      </c>
      <c r="B300" s="64"/>
      <c r="C300" s="81"/>
      <c r="D300" s="81"/>
      <c r="E300" s="45"/>
      <c r="H300" s="67"/>
      <c r="I300" s="64"/>
      <c r="J300" s="81"/>
      <c r="K300" s="81"/>
      <c r="L300" s="45"/>
    </row>
    <row r="301" spans="1:14" hidden="1" outlineLevel="1">
      <c r="A301" s="108" t="s">
        <v>731</v>
      </c>
      <c r="B301" s="64"/>
      <c r="C301" s="81"/>
      <c r="D301" s="81"/>
      <c r="E301" s="45"/>
      <c r="H301" s="67"/>
      <c r="I301" s="64"/>
      <c r="J301" s="81"/>
      <c r="K301" s="81"/>
      <c r="L301" s="45"/>
    </row>
    <row r="302" spans="1:14" hidden="1" outlineLevel="1">
      <c r="A302" s="108" t="s">
        <v>732</v>
      </c>
      <c r="B302" s="64"/>
      <c r="C302" s="81"/>
      <c r="D302" s="81"/>
      <c r="E302" s="45"/>
      <c r="H302" s="67"/>
      <c r="I302" s="64"/>
      <c r="J302" s="81"/>
      <c r="K302" s="81"/>
      <c r="L302" s="45"/>
    </row>
    <row r="303" spans="1:14" hidden="1" outlineLevel="1">
      <c r="A303" s="108" t="s">
        <v>733</v>
      </c>
      <c r="B303" s="64"/>
      <c r="C303" s="81"/>
      <c r="D303" s="81"/>
      <c r="E303" s="45"/>
      <c r="H303" s="67"/>
      <c r="I303" s="64"/>
      <c r="J303" s="81"/>
      <c r="K303" s="81"/>
      <c r="L303" s="45"/>
    </row>
    <row r="304" spans="1:14" hidden="1" outlineLevel="1">
      <c r="A304" s="108" t="s">
        <v>734</v>
      </c>
      <c r="B304" s="64"/>
      <c r="C304" s="81"/>
      <c r="D304" s="81"/>
      <c r="E304" s="45"/>
      <c r="H304" s="67"/>
      <c r="I304" s="64"/>
      <c r="J304" s="81"/>
      <c r="K304" s="81"/>
      <c r="L304" s="45"/>
    </row>
    <row r="305" spans="1:13" hidden="1" outlineLevel="1">
      <c r="A305" s="108" t="s">
        <v>735</v>
      </c>
      <c r="B305" s="64"/>
      <c r="C305" s="81"/>
      <c r="D305" s="81"/>
      <c r="E305" s="45"/>
      <c r="H305" s="67"/>
      <c r="I305" s="64"/>
      <c r="J305" s="81"/>
      <c r="K305" s="81"/>
      <c r="L305" s="45"/>
    </row>
    <row r="306" spans="1:13" hidden="1" outlineLevel="1">
      <c r="A306" s="108" t="s">
        <v>736</v>
      </c>
      <c r="B306" s="64"/>
      <c r="C306" s="81"/>
      <c r="D306" s="81"/>
      <c r="E306" s="45"/>
      <c r="H306" s="67"/>
      <c r="I306" s="64"/>
      <c r="J306" s="81"/>
      <c r="K306" s="81"/>
      <c r="L306" s="45"/>
    </row>
    <row r="307" spans="1:13" hidden="1" outlineLevel="1">
      <c r="A307" s="108" t="s">
        <v>737</v>
      </c>
      <c r="B307" s="64"/>
      <c r="C307" s="81"/>
      <c r="D307" s="81"/>
      <c r="E307" s="45"/>
      <c r="H307" s="67"/>
      <c r="I307" s="64"/>
      <c r="J307" s="81"/>
      <c r="K307" s="81"/>
      <c r="L307" s="45"/>
    </row>
    <row r="308" spans="1:13" hidden="1" outlineLevel="1">
      <c r="A308" s="108" t="s">
        <v>738</v>
      </c>
      <c r="H308" s="67"/>
    </row>
    <row r="309" spans="1:13" ht="37.5" collapsed="1">
      <c r="A309" s="17"/>
      <c r="B309" s="20" t="s">
        <v>225</v>
      </c>
      <c r="C309" s="17"/>
      <c r="D309" s="17"/>
      <c r="E309" s="17"/>
      <c r="F309" s="17"/>
      <c r="G309" s="18"/>
      <c r="H309" s="67"/>
      <c r="I309" s="79"/>
      <c r="J309" s="4"/>
      <c r="K309" s="4"/>
      <c r="L309" s="4"/>
      <c r="M309" s="4"/>
    </row>
    <row r="310" spans="1:13">
      <c r="A310" s="108" t="s">
        <v>739</v>
      </c>
      <c r="B310" s="90" t="s">
        <v>138</v>
      </c>
      <c r="C310" s="81">
        <f>ROW(B171)</f>
        <v>171</v>
      </c>
      <c r="H310" s="67"/>
      <c r="I310" s="90"/>
      <c r="J310" s="81"/>
    </row>
    <row r="311" spans="1:13" hidden="1" outlineLevel="1">
      <c r="A311" s="108" t="s">
        <v>740</v>
      </c>
      <c r="B311" s="90"/>
      <c r="C311" s="81"/>
      <c r="H311" s="67"/>
      <c r="I311" s="90"/>
      <c r="J311" s="81"/>
    </row>
    <row r="312" spans="1:13" hidden="1" outlineLevel="1">
      <c r="A312" s="108" t="s">
        <v>741</v>
      </c>
      <c r="B312" s="90"/>
      <c r="C312" s="81"/>
      <c r="H312" s="67"/>
      <c r="I312" s="90"/>
      <c r="J312" s="81"/>
    </row>
    <row r="313" spans="1:13" hidden="1" outlineLevel="1">
      <c r="A313" s="108" t="s">
        <v>742</v>
      </c>
      <c r="B313" s="90"/>
      <c r="C313" s="81"/>
      <c r="H313" s="67"/>
      <c r="I313" s="90"/>
      <c r="J313" s="81"/>
    </row>
    <row r="314" spans="1:13" hidden="1" outlineLevel="1">
      <c r="A314" s="108" t="s">
        <v>743</v>
      </c>
      <c r="B314" s="90"/>
      <c r="C314" s="81"/>
      <c r="H314" s="67"/>
      <c r="I314" s="90"/>
      <c r="J314" s="81"/>
    </row>
    <row r="315" spans="1:13" hidden="1" outlineLevel="1">
      <c r="A315" s="108" t="s">
        <v>744</v>
      </c>
      <c r="B315" s="90"/>
      <c r="C315" s="81"/>
      <c r="H315" s="67"/>
      <c r="I315" s="90"/>
      <c r="J315" s="81"/>
    </row>
    <row r="316" spans="1:13" hidden="1" outlineLevel="1">
      <c r="A316" s="108" t="s">
        <v>745</v>
      </c>
      <c r="B316" s="90"/>
      <c r="C316" s="81"/>
      <c r="H316" s="67"/>
      <c r="I316" s="90"/>
      <c r="J316" s="81"/>
    </row>
    <row r="317" spans="1:13" ht="18.75" collapsed="1">
      <c r="A317" s="17"/>
      <c r="B317" s="20" t="s">
        <v>226</v>
      </c>
      <c r="C317" s="17"/>
      <c r="D317" s="17"/>
      <c r="E317" s="17"/>
      <c r="F317" s="17"/>
      <c r="G317" s="18"/>
      <c r="H317" s="67"/>
      <c r="I317" s="79"/>
      <c r="J317" s="4"/>
      <c r="K317" s="4"/>
      <c r="L317" s="4"/>
      <c r="M317" s="4"/>
    </row>
    <row r="318" spans="1:13" ht="15" customHeight="1" outlineLevel="1">
      <c r="A318" s="74"/>
      <c r="B318" s="76" t="s">
        <v>804</v>
      </c>
      <c r="C318" s="74"/>
      <c r="D318" s="74"/>
      <c r="E318" s="59"/>
      <c r="F318" s="75"/>
      <c r="G318" s="75"/>
      <c r="H318" s="67"/>
      <c r="L318" s="67"/>
      <c r="M318" s="67"/>
    </row>
    <row r="319" spans="1:13" outlineLevel="1">
      <c r="A319" s="108" t="s">
        <v>746</v>
      </c>
      <c r="B319" s="109" t="s">
        <v>279</v>
      </c>
      <c r="C319" s="109"/>
      <c r="H319" s="67"/>
    </row>
    <row r="320" spans="1:13" outlineLevel="1">
      <c r="A320" s="108" t="s">
        <v>747</v>
      </c>
      <c r="B320" s="109" t="s">
        <v>280</v>
      </c>
      <c r="C320" s="109"/>
      <c r="H320" s="67"/>
    </row>
    <row r="321" spans="1:8" outlineLevel="1">
      <c r="A321" s="108" t="s">
        <v>748</v>
      </c>
      <c r="B321" s="64" t="s">
        <v>201</v>
      </c>
      <c r="C321" s="109"/>
      <c r="H321" s="67"/>
    </row>
    <row r="322" spans="1:8" outlineLevel="1">
      <c r="A322" s="108" t="s">
        <v>749</v>
      </c>
      <c r="B322" s="64" t="s">
        <v>202</v>
      </c>
      <c r="H322" s="67"/>
    </row>
    <row r="323" spans="1:8" outlineLevel="1">
      <c r="A323" s="108" t="s">
        <v>750</v>
      </c>
      <c r="B323" s="64" t="s">
        <v>208</v>
      </c>
      <c r="H323" s="67"/>
    </row>
    <row r="324" spans="1:8" outlineLevel="1">
      <c r="A324" s="108" t="s">
        <v>751</v>
      </c>
      <c r="B324" s="64" t="s">
        <v>203</v>
      </c>
      <c r="H324" s="67"/>
    </row>
    <row r="325" spans="1:8" outlineLevel="1">
      <c r="A325" s="108" t="s">
        <v>752</v>
      </c>
      <c r="B325" s="64" t="s">
        <v>204</v>
      </c>
      <c r="H325" s="67"/>
    </row>
    <row r="326" spans="1:8" outlineLevel="1">
      <c r="A326" s="108" t="s">
        <v>753</v>
      </c>
      <c r="B326" s="64" t="s">
        <v>205</v>
      </c>
      <c r="H326" s="67"/>
    </row>
    <row r="327" spans="1:8" outlineLevel="1">
      <c r="A327" s="108" t="s">
        <v>754</v>
      </c>
      <c r="B327" s="64" t="s">
        <v>206</v>
      </c>
      <c r="H327" s="67"/>
    </row>
    <row r="328" spans="1:8" outlineLevel="1">
      <c r="A328" s="108" t="s">
        <v>755</v>
      </c>
      <c r="B328" s="86" t="s">
        <v>207</v>
      </c>
      <c r="H328" s="67"/>
    </row>
    <row r="329" spans="1:8" outlineLevel="1">
      <c r="A329" s="108" t="s">
        <v>756</v>
      </c>
      <c r="B329" s="86" t="s">
        <v>207</v>
      </c>
      <c r="H329" s="67"/>
    </row>
    <row r="330" spans="1:8" outlineLevel="1">
      <c r="A330" s="108" t="s">
        <v>757</v>
      </c>
      <c r="B330" s="86" t="s">
        <v>207</v>
      </c>
      <c r="H330" s="67"/>
    </row>
    <row r="331" spans="1:8" outlineLevel="1">
      <c r="A331" s="108" t="s">
        <v>758</v>
      </c>
      <c r="B331" s="86" t="s">
        <v>207</v>
      </c>
      <c r="H331" s="67"/>
    </row>
    <row r="332" spans="1:8" outlineLevel="1">
      <c r="A332" s="108" t="s">
        <v>759</v>
      </c>
      <c r="B332" s="86" t="s">
        <v>207</v>
      </c>
      <c r="H332" s="67"/>
    </row>
    <row r="333" spans="1:8" outlineLevel="1">
      <c r="A333" s="108" t="s">
        <v>760</v>
      </c>
      <c r="B333" s="86" t="s">
        <v>207</v>
      </c>
      <c r="H333" s="67"/>
    </row>
    <row r="334" spans="1:8" outlineLevel="1">
      <c r="A334" s="108" t="s">
        <v>761</v>
      </c>
      <c r="B334" s="86" t="s">
        <v>207</v>
      </c>
      <c r="H334" s="67"/>
    </row>
    <row r="335" spans="1:8" outlineLevel="1">
      <c r="A335" s="108" t="s">
        <v>762</v>
      </c>
      <c r="B335" s="86" t="s">
        <v>207</v>
      </c>
      <c r="H335" s="67"/>
    </row>
    <row r="336" spans="1:8" outlineLevel="1">
      <c r="A336" s="108" t="s">
        <v>763</v>
      </c>
      <c r="B336" s="86" t="s">
        <v>207</v>
      </c>
      <c r="H336" s="67"/>
    </row>
    <row r="337" spans="1:8" outlineLevel="1">
      <c r="A337" s="108" t="s">
        <v>764</v>
      </c>
      <c r="B337" s="86" t="s">
        <v>207</v>
      </c>
      <c r="H337" s="67"/>
    </row>
    <row r="338" spans="1:8" outlineLevel="1">
      <c r="A338" s="108" t="s">
        <v>765</v>
      </c>
      <c r="B338" s="86" t="s">
        <v>207</v>
      </c>
      <c r="H338" s="67"/>
    </row>
    <row r="339" spans="1:8" outlineLevel="1">
      <c r="A339" s="108" t="s">
        <v>766</v>
      </c>
      <c r="B339" s="86" t="s">
        <v>207</v>
      </c>
      <c r="H339" s="67"/>
    </row>
    <row r="340" spans="1:8" outlineLevel="1">
      <c r="A340" s="108" t="s">
        <v>767</v>
      </c>
      <c r="B340" s="86" t="s">
        <v>207</v>
      </c>
      <c r="H340" s="67"/>
    </row>
    <row r="341" spans="1:8" outlineLevel="1">
      <c r="A341" s="108" t="s">
        <v>768</v>
      </c>
      <c r="B341" s="86" t="s">
        <v>207</v>
      </c>
      <c r="H341" s="67"/>
    </row>
    <row r="342" spans="1:8" outlineLevel="1">
      <c r="A342" s="108" t="s">
        <v>769</v>
      </c>
      <c r="B342" s="86" t="s">
        <v>207</v>
      </c>
      <c r="H342" s="67"/>
    </row>
    <row r="343" spans="1:8" outlineLevel="1">
      <c r="A343" s="108" t="s">
        <v>770</v>
      </c>
      <c r="B343" s="86" t="s">
        <v>207</v>
      </c>
      <c r="H343" s="67"/>
    </row>
    <row r="344" spans="1:8" outlineLevel="1">
      <c r="A344" s="108" t="s">
        <v>771</v>
      </c>
      <c r="B344" s="86" t="s">
        <v>207</v>
      </c>
      <c r="H344" s="67"/>
    </row>
    <row r="345" spans="1:8" outlineLevel="1">
      <c r="A345" s="108" t="s">
        <v>772</v>
      </c>
      <c r="B345" s="86" t="s">
        <v>207</v>
      </c>
      <c r="H345" s="67"/>
    </row>
    <row r="346" spans="1:8" outlineLevel="1">
      <c r="A346" s="108" t="s">
        <v>773</v>
      </c>
      <c r="B346" s="86" t="s">
        <v>207</v>
      </c>
      <c r="H346" s="67"/>
    </row>
    <row r="347" spans="1:8" outlineLevel="1">
      <c r="A347" s="108" t="s">
        <v>774</v>
      </c>
      <c r="B347" s="86" t="s">
        <v>207</v>
      </c>
      <c r="H347" s="67"/>
    </row>
    <row r="348" spans="1:8" outlineLevel="1">
      <c r="A348" s="108" t="s">
        <v>775</v>
      </c>
      <c r="B348" s="86" t="s">
        <v>207</v>
      </c>
      <c r="H348" s="67"/>
    </row>
    <row r="349" spans="1:8" outlineLevel="1">
      <c r="A349" s="108" t="s">
        <v>776</v>
      </c>
      <c r="B349" s="86" t="s">
        <v>207</v>
      </c>
      <c r="H349" s="67"/>
    </row>
    <row r="350" spans="1:8" outlineLevel="1">
      <c r="A350" s="108" t="s">
        <v>777</v>
      </c>
      <c r="B350" s="86" t="s">
        <v>207</v>
      </c>
      <c r="H350" s="67"/>
    </row>
    <row r="351" spans="1:8" outlineLevel="1">
      <c r="A351" s="108" t="s">
        <v>778</v>
      </c>
      <c r="B351" s="86" t="s">
        <v>207</v>
      </c>
      <c r="H351" s="67"/>
    </row>
    <row r="352" spans="1:8" outlineLevel="1">
      <c r="A352" s="108" t="s">
        <v>779</v>
      </c>
      <c r="B352" s="86" t="s">
        <v>207</v>
      </c>
      <c r="H352" s="67"/>
    </row>
    <row r="353" spans="1:8" outlineLevel="1">
      <c r="A353" s="108" t="s">
        <v>780</v>
      </c>
      <c r="B353" s="86" t="s">
        <v>207</v>
      </c>
      <c r="H353" s="67"/>
    </row>
    <row r="354" spans="1:8" outlineLevel="1">
      <c r="A354" s="108" t="s">
        <v>781</v>
      </c>
      <c r="B354" s="86" t="s">
        <v>207</v>
      </c>
      <c r="H354" s="67"/>
    </row>
    <row r="355" spans="1:8" outlineLevel="1">
      <c r="A355" s="108" t="s">
        <v>782</v>
      </c>
      <c r="B355" s="86" t="s">
        <v>207</v>
      </c>
      <c r="H355" s="67"/>
    </row>
    <row r="356" spans="1:8" outlineLevel="1">
      <c r="A356" s="108" t="s">
        <v>783</v>
      </c>
      <c r="B356" s="86" t="s">
        <v>207</v>
      </c>
      <c r="H356" s="67"/>
    </row>
    <row r="357" spans="1:8" outlineLevel="1">
      <c r="A357" s="108" t="s">
        <v>784</v>
      </c>
      <c r="B357" s="86" t="s">
        <v>207</v>
      </c>
      <c r="H357" s="67"/>
    </row>
    <row r="358" spans="1:8" outlineLevel="1">
      <c r="A358" s="108" t="s">
        <v>785</v>
      </c>
      <c r="B358" s="86" t="s">
        <v>207</v>
      </c>
      <c r="H358" s="67"/>
    </row>
    <row r="359" spans="1:8" outlineLevel="1">
      <c r="A359" s="108" t="s">
        <v>786</v>
      </c>
      <c r="B359" s="86" t="s">
        <v>207</v>
      </c>
      <c r="H359" s="67"/>
    </row>
    <row r="360" spans="1:8" outlineLevel="1">
      <c r="A360" s="108" t="s">
        <v>787</v>
      </c>
      <c r="B360" s="86" t="s">
        <v>207</v>
      </c>
      <c r="H360" s="67"/>
    </row>
    <row r="361" spans="1:8" outlineLevel="1">
      <c r="A361" s="108" t="s">
        <v>788</v>
      </c>
      <c r="B361" s="86" t="s">
        <v>207</v>
      </c>
      <c r="H361" s="67"/>
    </row>
    <row r="362" spans="1:8" outlineLevel="1">
      <c r="A362" s="108" t="s">
        <v>789</v>
      </c>
      <c r="B362" s="86" t="s">
        <v>207</v>
      </c>
      <c r="H362" s="67"/>
    </row>
    <row r="363" spans="1:8" outlineLevel="1">
      <c r="A363" s="108" t="s">
        <v>790</v>
      </c>
      <c r="B363" s="86" t="s">
        <v>207</v>
      </c>
      <c r="H363" s="67"/>
    </row>
    <row r="364" spans="1:8">
      <c r="H364" s="67"/>
    </row>
    <row r="365" spans="1:8">
      <c r="H365" s="67"/>
    </row>
    <row r="366" spans="1:8">
      <c r="H366" s="67"/>
    </row>
    <row r="367" spans="1:8">
      <c r="H367" s="67"/>
    </row>
    <row r="368" spans="1:8">
      <c r="H368" s="67"/>
    </row>
    <row r="369" spans="8:8">
      <c r="H369" s="67"/>
    </row>
    <row r="370" spans="8:8">
      <c r="H370" s="67"/>
    </row>
    <row r="371" spans="8:8">
      <c r="H371" s="67"/>
    </row>
    <row r="372" spans="8:8">
      <c r="H372" s="67"/>
    </row>
    <row r="373" spans="8:8">
      <c r="H373" s="67"/>
    </row>
    <row r="374" spans="8:8">
      <c r="H374" s="67"/>
    </row>
    <row r="375" spans="8:8">
      <c r="H375" s="67"/>
    </row>
    <row r="376" spans="8:8">
      <c r="H376" s="67"/>
    </row>
    <row r="377" spans="8:8">
      <c r="H377" s="67"/>
    </row>
    <row r="378" spans="8:8">
      <c r="H378" s="67"/>
    </row>
    <row r="379" spans="8:8">
      <c r="H379" s="67"/>
    </row>
    <row r="380" spans="8:8">
      <c r="H380" s="67"/>
    </row>
    <row r="381" spans="8:8">
      <c r="H381" s="67"/>
    </row>
    <row r="382" spans="8:8">
      <c r="H382" s="67"/>
    </row>
    <row r="383" spans="8:8">
      <c r="H383" s="67"/>
    </row>
    <row r="384" spans="8:8">
      <c r="H384" s="67"/>
    </row>
    <row r="385" spans="8:8">
      <c r="H385" s="67"/>
    </row>
    <row r="386" spans="8:8">
      <c r="H386" s="67"/>
    </row>
    <row r="387" spans="8:8">
      <c r="H387" s="67"/>
    </row>
    <row r="388" spans="8:8">
      <c r="H388" s="67"/>
    </row>
    <row r="389" spans="8:8">
      <c r="H389" s="67"/>
    </row>
    <row r="390" spans="8:8">
      <c r="H390" s="67"/>
    </row>
    <row r="391" spans="8:8">
      <c r="H391" s="67"/>
    </row>
    <row r="392" spans="8:8">
      <c r="H392" s="67"/>
    </row>
    <row r="393" spans="8:8">
      <c r="H393" s="67"/>
    </row>
    <row r="394" spans="8:8">
      <c r="H394" s="67"/>
    </row>
    <row r="395" spans="8:8">
      <c r="H395" s="67"/>
    </row>
    <row r="396" spans="8:8">
      <c r="H396" s="67"/>
    </row>
    <row r="397" spans="8:8">
      <c r="H397" s="67"/>
    </row>
    <row r="398" spans="8:8">
      <c r="H398" s="67"/>
    </row>
    <row r="399" spans="8:8">
      <c r="H399" s="67"/>
    </row>
    <row r="400" spans="8:8">
      <c r="H400" s="67"/>
    </row>
    <row r="401" spans="8:8">
      <c r="H401" s="67"/>
    </row>
    <row r="402" spans="8:8">
      <c r="H402" s="67"/>
    </row>
    <row r="403" spans="8:8">
      <c r="H403" s="67"/>
    </row>
    <row r="404" spans="8:8">
      <c r="H404" s="67"/>
    </row>
    <row r="405" spans="8:8">
      <c r="H405" s="67"/>
    </row>
    <row r="406" spans="8:8">
      <c r="H406" s="67"/>
    </row>
    <row r="407" spans="8:8">
      <c r="H407" s="67"/>
    </row>
    <row r="408" spans="8:8">
      <c r="H408" s="67"/>
    </row>
    <row r="409" spans="8:8">
      <c r="H409" s="67"/>
    </row>
    <row r="410" spans="8:8">
      <c r="H410" s="67"/>
    </row>
    <row r="411" spans="8:8">
      <c r="H411" s="67"/>
    </row>
  </sheetData>
  <mergeCells count="7">
    <mergeCell ref="E191:E204"/>
    <mergeCell ref="E172:E176"/>
    <mergeCell ref="E69:E75"/>
    <mergeCell ref="E91:E97"/>
    <mergeCell ref="E110:E125"/>
    <mergeCell ref="E136:E150"/>
    <mergeCell ref="E162:E164"/>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29"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rgb="FFE36E00"/>
  </sheetPr>
  <dimension ref="A1:K332"/>
  <sheetViews>
    <sheetView zoomScaleNormal="100" zoomScaleSheetLayoutView="80" zoomScalePageLayoutView="80" workbookViewId="0">
      <selection activeCell="C305" sqref="C305"/>
    </sheetView>
  </sheetViews>
  <sheetFormatPr baseColWidth="10" defaultColWidth="8.85546875" defaultRowHeight="15" outlineLevelRow="1"/>
  <cols>
    <col min="1" max="1" width="13.85546875" style="68"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12" style="1" bestFit="1" customWidth="1"/>
    <col min="9" max="9" width="11.5703125" style="1" bestFit="1" customWidth="1"/>
    <col min="10" max="10" width="8.85546875" style="1"/>
    <col min="11" max="11" width="12" style="1" bestFit="1" customWidth="1"/>
    <col min="12" max="16384" width="8.85546875" style="1"/>
  </cols>
  <sheetData>
    <row r="1" spans="1:8" ht="31.5">
      <c r="A1" s="21" t="s">
        <v>284</v>
      </c>
      <c r="B1" s="21"/>
      <c r="C1" s="3"/>
      <c r="D1" s="3"/>
      <c r="E1" s="3"/>
      <c r="F1" s="3"/>
    </row>
    <row r="2" spans="1:8" ht="15.75" thickBot="1">
      <c r="A2" s="67"/>
      <c r="B2" s="3"/>
      <c r="C2" s="3"/>
      <c r="D2" s="3"/>
      <c r="E2" s="3"/>
      <c r="F2" s="3"/>
    </row>
    <row r="3" spans="1:8" ht="19.5" thickBot="1">
      <c r="A3" s="52"/>
      <c r="B3" s="51" t="s">
        <v>136</v>
      </c>
      <c r="C3" s="111" t="s">
        <v>62</v>
      </c>
      <c r="D3" s="52"/>
      <c r="E3" s="52"/>
      <c r="F3" s="52"/>
      <c r="G3" s="52"/>
    </row>
    <row r="4" spans="1:8" ht="15.75" thickBot="1"/>
    <row r="5" spans="1:8" s="66" customFormat="1" ht="18.75">
      <c r="A5" s="79"/>
      <c r="B5" s="98" t="s">
        <v>286</v>
      </c>
      <c r="C5" s="79"/>
      <c r="D5" s="68"/>
      <c r="E5" s="4"/>
      <c r="F5" s="4"/>
      <c r="G5" s="67"/>
    </row>
    <row r="6" spans="1:8" s="66" customFormat="1">
      <c r="A6" s="68"/>
      <c r="B6" s="93" t="s">
        <v>234</v>
      </c>
      <c r="C6" s="68"/>
      <c r="D6" s="68"/>
      <c r="E6" s="68"/>
      <c r="F6" s="68"/>
      <c r="G6" s="67"/>
    </row>
    <row r="7" spans="1:8" s="66" customFormat="1">
      <c r="A7" s="68"/>
      <c r="B7" s="94" t="s">
        <v>235</v>
      </c>
      <c r="C7" s="68"/>
      <c r="D7" s="68"/>
      <c r="E7" s="68"/>
      <c r="F7" s="68"/>
      <c r="G7" s="67"/>
    </row>
    <row r="8" spans="1:8" s="66" customFormat="1" ht="15.75" thickBot="1">
      <c r="A8" s="68"/>
      <c r="B8" s="99" t="s">
        <v>236</v>
      </c>
      <c r="C8" s="68"/>
      <c r="D8" s="68"/>
      <c r="E8" s="68"/>
      <c r="F8" s="68"/>
      <c r="G8" s="67"/>
    </row>
    <row r="9" spans="1:8" s="66" customFormat="1">
      <c r="A9" s="68"/>
      <c r="B9" s="85"/>
      <c r="C9" s="68"/>
      <c r="D9" s="68"/>
      <c r="E9" s="68"/>
      <c r="F9" s="68"/>
      <c r="G9" s="67"/>
    </row>
    <row r="10" spans="1:8" ht="37.5">
      <c r="A10" s="20" t="s">
        <v>233</v>
      </c>
      <c r="B10" s="20" t="s">
        <v>234</v>
      </c>
      <c r="C10" s="17"/>
      <c r="D10" s="17"/>
      <c r="E10" s="17"/>
      <c r="F10" s="17"/>
      <c r="G10" s="18"/>
    </row>
    <row r="11" spans="1:8" ht="15" customHeight="1">
      <c r="A11" s="74"/>
      <c r="B11" s="76" t="s">
        <v>1093</v>
      </c>
      <c r="C11" s="39" t="s">
        <v>89</v>
      </c>
      <c r="D11" s="39"/>
      <c r="E11" s="39"/>
      <c r="F11" s="41" t="s">
        <v>155</v>
      </c>
      <c r="G11" s="41"/>
    </row>
    <row r="12" spans="1:8">
      <c r="A12" s="108" t="s">
        <v>805</v>
      </c>
      <c r="B12" s="143" t="s">
        <v>3</v>
      </c>
      <c r="C12" s="132">
        <v>20723.298158660102</v>
      </c>
      <c r="F12" s="40">
        <f>IF($C$15=0,"",IF(C12="[for completion]","",C12/$C$15))</f>
        <v>0.84597282467494506</v>
      </c>
    </row>
    <row r="13" spans="1:8">
      <c r="A13" s="108" t="s">
        <v>806</v>
      </c>
      <c r="B13" s="143" t="s">
        <v>4</v>
      </c>
      <c r="C13" s="132">
        <v>3773.1130193499957</v>
      </c>
      <c r="E13" s="137"/>
      <c r="F13" s="61">
        <f>IF($C$15=0,"",IF(C13="[for completion]","",C13/$C$15))</f>
        <v>0.15402717532505489</v>
      </c>
      <c r="H13" s="66"/>
    </row>
    <row r="14" spans="1:8" s="66" customFormat="1">
      <c r="A14" s="108" t="s">
        <v>807</v>
      </c>
      <c r="B14" s="68" t="s">
        <v>2</v>
      </c>
      <c r="C14" s="68">
        <v>0</v>
      </c>
      <c r="D14" s="68"/>
      <c r="E14" s="68"/>
      <c r="F14" s="61">
        <f>IF($C$15=0,"",IF(C14="[for completion]","",C14/$C$15))</f>
        <v>0</v>
      </c>
      <c r="G14" s="67"/>
    </row>
    <row r="15" spans="1:8" s="66" customFormat="1">
      <c r="A15" s="108" t="s">
        <v>808</v>
      </c>
      <c r="B15" s="42" t="s">
        <v>1</v>
      </c>
      <c r="C15" s="132">
        <f>SUM(C12:C14)</f>
        <v>24496.411178010098</v>
      </c>
      <c r="D15" s="5"/>
      <c r="E15" s="5"/>
      <c r="F15" s="73">
        <f>SUM(F12:F14)</f>
        <v>1</v>
      </c>
      <c r="G15" s="67"/>
    </row>
    <row r="16" spans="1:8" s="66" customFormat="1" hidden="1" outlineLevel="1">
      <c r="A16" s="108" t="s">
        <v>809</v>
      </c>
      <c r="B16" s="86" t="s">
        <v>169</v>
      </c>
      <c r="C16" s="68"/>
      <c r="D16" s="68"/>
      <c r="E16" s="68"/>
      <c r="F16" s="61">
        <f t="shared" ref="F16:F26" si="0">IF($C$15=0,"",IF(C16="[for completion]","",C16/$C$15))</f>
        <v>0</v>
      </c>
      <c r="G16" s="67"/>
    </row>
    <row r="17" spans="1:7" s="66" customFormat="1" hidden="1" outlineLevel="1">
      <c r="A17" s="108" t="s">
        <v>810</v>
      </c>
      <c r="B17" s="86" t="s">
        <v>166</v>
      </c>
      <c r="C17" s="68"/>
      <c r="D17" s="68"/>
      <c r="E17" s="68"/>
      <c r="F17" s="61">
        <f t="shared" si="0"/>
        <v>0</v>
      </c>
      <c r="G17" s="67"/>
    </row>
    <row r="18" spans="1:7" s="66" customFormat="1" hidden="1" outlineLevel="1">
      <c r="A18" s="108" t="s">
        <v>811</v>
      </c>
      <c r="B18" s="86" t="s">
        <v>162</v>
      </c>
      <c r="C18" s="68"/>
      <c r="D18" s="68"/>
      <c r="E18" s="68"/>
      <c r="F18" s="61">
        <f t="shared" si="0"/>
        <v>0</v>
      </c>
      <c r="G18" s="67"/>
    </row>
    <row r="19" spans="1:7" s="66" customFormat="1" hidden="1" outlineLevel="1">
      <c r="A19" s="108" t="s">
        <v>812</v>
      </c>
      <c r="B19" s="86" t="s">
        <v>162</v>
      </c>
      <c r="C19" s="68"/>
      <c r="D19" s="68"/>
      <c r="E19" s="68"/>
      <c r="F19" s="61">
        <f t="shared" si="0"/>
        <v>0</v>
      </c>
      <c r="G19" s="67"/>
    </row>
    <row r="20" spans="1:7" s="66" customFormat="1" hidden="1" outlineLevel="1">
      <c r="A20" s="108" t="s">
        <v>813</v>
      </c>
      <c r="B20" s="86" t="s">
        <v>162</v>
      </c>
      <c r="C20" s="68"/>
      <c r="D20" s="68"/>
      <c r="E20" s="68"/>
      <c r="F20" s="61">
        <f t="shared" si="0"/>
        <v>0</v>
      </c>
      <c r="G20" s="67"/>
    </row>
    <row r="21" spans="1:7" s="66" customFormat="1" hidden="1" outlineLevel="1">
      <c r="A21" s="108" t="s">
        <v>814</v>
      </c>
      <c r="B21" s="86" t="s">
        <v>162</v>
      </c>
      <c r="C21" s="68"/>
      <c r="D21" s="68"/>
      <c r="E21" s="68"/>
      <c r="F21" s="61">
        <f t="shared" si="0"/>
        <v>0</v>
      </c>
      <c r="G21" s="67"/>
    </row>
    <row r="22" spans="1:7" s="66" customFormat="1" hidden="1" outlineLevel="1">
      <c r="A22" s="108" t="s">
        <v>815</v>
      </c>
      <c r="B22" s="86" t="s">
        <v>162</v>
      </c>
      <c r="C22" s="68"/>
      <c r="D22" s="68"/>
      <c r="E22" s="68"/>
      <c r="F22" s="61">
        <f t="shared" si="0"/>
        <v>0</v>
      </c>
      <c r="G22" s="67"/>
    </row>
    <row r="23" spans="1:7" s="66" customFormat="1" hidden="1" outlineLevel="1">
      <c r="A23" s="108" t="s">
        <v>816</v>
      </c>
      <c r="B23" s="86" t="s">
        <v>162</v>
      </c>
      <c r="C23" s="68"/>
      <c r="D23" s="68"/>
      <c r="E23" s="68"/>
      <c r="F23" s="61">
        <f t="shared" si="0"/>
        <v>0</v>
      </c>
      <c r="G23" s="67"/>
    </row>
    <row r="24" spans="1:7" s="66" customFormat="1" hidden="1" outlineLevel="1">
      <c r="A24" s="108" t="s">
        <v>817</v>
      </c>
      <c r="B24" s="86" t="s">
        <v>162</v>
      </c>
      <c r="C24" s="68"/>
      <c r="D24" s="68"/>
      <c r="E24" s="68"/>
      <c r="F24" s="61">
        <f t="shared" si="0"/>
        <v>0</v>
      </c>
      <c r="G24" s="67"/>
    </row>
    <row r="25" spans="1:7" s="66" customFormat="1" hidden="1" outlineLevel="1">
      <c r="A25" s="108" t="s">
        <v>818</v>
      </c>
      <c r="B25" s="86" t="s">
        <v>162</v>
      </c>
      <c r="C25" s="68"/>
      <c r="D25" s="68"/>
      <c r="E25" s="68"/>
      <c r="F25" s="61">
        <f t="shared" si="0"/>
        <v>0</v>
      </c>
      <c r="G25" s="67"/>
    </row>
    <row r="26" spans="1:7" hidden="1" outlineLevel="1">
      <c r="A26" s="108" t="s">
        <v>819</v>
      </c>
      <c r="B26" s="86" t="s">
        <v>162</v>
      </c>
      <c r="C26" s="1"/>
      <c r="D26" s="1"/>
      <c r="E26" s="1"/>
      <c r="F26" s="61">
        <f t="shared" si="0"/>
        <v>0</v>
      </c>
    </row>
    <row r="27" spans="1:7" ht="15" customHeight="1" collapsed="1">
      <c r="A27" s="74"/>
      <c r="B27" s="76" t="s">
        <v>1094</v>
      </c>
      <c r="C27" s="39" t="s">
        <v>149</v>
      </c>
      <c r="D27" s="74" t="s">
        <v>150</v>
      </c>
      <c r="E27" s="38"/>
      <c r="F27" s="74" t="s">
        <v>156</v>
      </c>
      <c r="G27" s="41"/>
    </row>
    <row r="28" spans="1:7">
      <c r="A28" s="108" t="s">
        <v>820</v>
      </c>
      <c r="B28" s="5" t="s">
        <v>220</v>
      </c>
      <c r="C28" s="141">
        <v>223593</v>
      </c>
      <c r="D28" s="141">
        <v>13929</v>
      </c>
      <c r="E28" s="137"/>
      <c r="F28" s="141">
        <f>+C28+D28</f>
        <v>237522</v>
      </c>
    </row>
    <row r="29" spans="1:7" s="66" customFormat="1" hidden="1" outlineLevel="1">
      <c r="A29" s="108" t="s">
        <v>821</v>
      </c>
      <c r="B29" s="64" t="s">
        <v>199</v>
      </c>
      <c r="C29" s="141"/>
      <c r="D29" s="141"/>
      <c r="E29" s="141"/>
      <c r="F29" s="141"/>
      <c r="G29" s="67"/>
    </row>
    <row r="30" spans="1:7" s="66" customFormat="1" hidden="1" outlineLevel="1">
      <c r="A30" s="108" t="s">
        <v>822</v>
      </c>
      <c r="B30" s="64" t="s">
        <v>200</v>
      </c>
      <c r="C30" s="68"/>
      <c r="D30" s="68"/>
      <c r="E30" s="68"/>
      <c r="F30" s="68"/>
      <c r="G30" s="67"/>
    </row>
    <row r="31" spans="1:7" s="66" customFormat="1" hidden="1" outlineLevel="1">
      <c r="A31" s="108" t="s">
        <v>823</v>
      </c>
      <c r="B31" s="64"/>
      <c r="C31" s="68"/>
      <c r="D31" s="68"/>
      <c r="E31" s="68"/>
      <c r="F31" s="68"/>
      <c r="G31" s="67"/>
    </row>
    <row r="32" spans="1:7" s="66" customFormat="1" hidden="1" outlineLevel="1">
      <c r="A32" s="108" t="s">
        <v>824</v>
      </c>
      <c r="B32" s="64"/>
      <c r="C32" s="68"/>
      <c r="D32" s="68"/>
      <c r="E32" s="68"/>
      <c r="F32" s="68"/>
      <c r="G32" s="67"/>
    </row>
    <row r="33" spans="1:10" s="66" customFormat="1" hidden="1" outlineLevel="1">
      <c r="A33" s="108" t="s">
        <v>825</v>
      </c>
      <c r="B33" s="64"/>
      <c r="C33" s="68"/>
      <c r="D33" s="68"/>
      <c r="E33" s="68"/>
      <c r="F33" s="68"/>
      <c r="G33" s="67"/>
    </row>
    <row r="34" spans="1:10" s="66" customFormat="1" hidden="1" outlineLevel="1">
      <c r="A34" s="108" t="s">
        <v>826</v>
      </c>
      <c r="B34" s="64"/>
      <c r="C34" s="68"/>
      <c r="D34" s="68"/>
      <c r="E34" s="68"/>
      <c r="F34" s="68"/>
      <c r="G34" s="67"/>
    </row>
    <row r="35" spans="1:10" ht="15" customHeight="1" collapsed="1">
      <c r="A35" s="74"/>
      <c r="B35" s="76" t="s">
        <v>1095</v>
      </c>
      <c r="C35" s="39" t="s">
        <v>151</v>
      </c>
      <c r="D35" s="60" t="s">
        <v>152</v>
      </c>
      <c r="E35" s="38"/>
      <c r="F35" s="75" t="s">
        <v>155</v>
      </c>
      <c r="G35" s="41"/>
    </row>
    <row r="36" spans="1:10">
      <c r="A36" s="108" t="s">
        <v>827</v>
      </c>
      <c r="B36" s="5" t="s">
        <v>214</v>
      </c>
      <c r="C36" s="155">
        <v>1.008191208273909E-3</v>
      </c>
      <c r="D36" s="155">
        <v>0.15162622170500414</v>
      </c>
      <c r="E36" s="152"/>
      <c r="F36" s="151">
        <v>2.3354558634432317E-2</v>
      </c>
      <c r="I36" s="66"/>
      <c r="J36" s="66"/>
    </row>
    <row r="37" spans="1:10" hidden="1" outlineLevel="1">
      <c r="A37" s="108" t="s">
        <v>828</v>
      </c>
      <c r="D37" s="54"/>
      <c r="F37" s="68"/>
    </row>
    <row r="38" spans="1:10" s="66" customFormat="1" hidden="1" outlineLevel="1">
      <c r="A38" s="108" t="s">
        <v>829</v>
      </c>
      <c r="B38" s="68"/>
      <c r="C38" s="68"/>
      <c r="D38" s="68"/>
      <c r="E38" s="68"/>
      <c r="F38" s="68"/>
      <c r="G38" s="67"/>
    </row>
    <row r="39" spans="1:10" s="66" customFormat="1" hidden="1" outlineLevel="1">
      <c r="A39" s="108" t="s">
        <v>830</v>
      </c>
      <c r="B39" s="68"/>
      <c r="C39" s="68"/>
      <c r="D39" s="68"/>
      <c r="E39" s="68"/>
      <c r="F39" s="68"/>
      <c r="G39" s="67"/>
    </row>
    <row r="40" spans="1:10" s="66" customFormat="1" hidden="1" outlineLevel="1">
      <c r="A40" s="108" t="s">
        <v>831</v>
      </c>
      <c r="B40" s="68"/>
      <c r="C40" s="68"/>
      <c r="D40" s="68"/>
      <c r="E40" s="68"/>
      <c r="F40" s="68"/>
      <c r="G40" s="67"/>
    </row>
    <row r="41" spans="1:10" s="66" customFormat="1" hidden="1" outlineLevel="1">
      <c r="A41" s="108" t="s">
        <v>832</v>
      </c>
      <c r="B41" s="68"/>
      <c r="C41" s="68"/>
      <c r="D41" s="68"/>
      <c r="E41" s="68"/>
      <c r="F41" s="68"/>
      <c r="G41" s="67"/>
    </row>
    <row r="42" spans="1:10" s="66" customFormat="1" hidden="1" outlineLevel="1">
      <c r="A42" s="108" t="s">
        <v>833</v>
      </c>
      <c r="B42" s="68"/>
      <c r="C42" s="68"/>
      <c r="D42" s="68"/>
      <c r="E42" s="68"/>
      <c r="F42" s="68"/>
      <c r="G42" s="67"/>
    </row>
    <row r="43" spans="1:10" ht="15" customHeight="1" collapsed="1">
      <c r="A43" s="74"/>
      <c r="B43" s="76" t="s">
        <v>1096</v>
      </c>
      <c r="C43" s="74" t="s">
        <v>151</v>
      </c>
      <c r="D43" s="74" t="s">
        <v>152</v>
      </c>
      <c r="E43" s="38"/>
      <c r="F43" s="75" t="s">
        <v>155</v>
      </c>
      <c r="G43" s="41"/>
    </row>
    <row r="44" spans="1:10">
      <c r="A44" s="108" t="s">
        <v>834</v>
      </c>
      <c r="B44" s="89" t="s">
        <v>98</v>
      </c>
      <c r="C44" s="153">
        <f>SUM(C45:C72)</f>
        <v>1.0000000000000069</v>
      </c>
      <c r="D44" s="153">
        <f>SUM(D45:D72)</f>
        <v>1</v>
      </c>
      <c r="E44" s="169"/>
      <c r="F44" s="151">
        <f>SUM(F45:F72)</f>
        <v>1.000000000000006</v>
      </c>
      <c r="G44" s="5"/>
    </row>
    <row r="45" spans="1:10" s="53" customFormat="1">
      <c r="A45" s="108" t="s">
        <v>835</v>
      </c>
      <c r="B45" s="68" t="s">
        <v>111</v>
      </c>
      <c r="C45" s="151">
        <v>0</v>
      </c>
      <c r="D45" s="151">
        <v>0</v>
      </c>
      <c r="E45" s="170"/>
      <c r="F45" s="151">
        <v>0</v>
      </c>
      <c r="G45" s="54"/>
    </row>
    <row r="46" spans="1:10" s="53" customFormat="1">
      <c r="A46" s="108" t="s">
        <v>836</v>
      </c>
      <c r="B46" s="68" t="s">
        <v>99</v>
      </c>
      <c r="C46" s="151">
        <v>0</v>
      </c>
      <c r="D46" s="151">
        <v>0</v>
      </c>
      <c r="E46" s="170"/>
      <c r="F46" s="151">
        <v>0</v>
      </c>
      <c r="G46" s="54"/>
    </row>
    <row r="47" spans="1:10" s="53" customFormat="1">
      <c r="A47" s="108" t="s">
        <v>837</v>
      </c>
      <c r="B47" s="68" t="s">
        <v>100</v>
      </c>
      <c r="C47" s="151">
        <v>0</v>
      </c>
      <c r="D47" s="151">
        <v>0</v>
      </c>
      <c r="E47" s="170"/>
      <c r="F47" s="151">
        <v>0</v>
      </c>
      <c r="G47" s="54"/>
    </row>
    <row r="48" spans="1:10" s="66" customFormat="1">
      <c r="A48" s="108" t="s">
        <v>838</v>
      </c>
      <c r="B48" s="108" t="s">
        <v>299</v>
      </c>
      <c r="C48" s="151">
        <v>0</v>
      </c>
      <c r="D48" s="151">
        <v>0</v>
      </c>
      <c r="E48" s="170"/>
      <c r="F48" s="151">
        <v>0</v>
      </c>
      <c r="G48" s="108"/>
    </row>
    <row r="49" spans="1:7" s="53" customFormat="1">
      <c r="A49" s="108" t="s">
        <v>839</v>
      </c>
      <c r="B49" s="68" t="s">
        <v>121</v>
      </c>
      <c r="C49" s="151">
        <v>0</v>
      </c>
      <c r="D49" s="151">
        <v>0</v>
      </c>
      <c r="E49" s="170"/>
      <c r="F49" s="151">
        <v>0</v>
      </c>
      <c r="G49" s="54"/>
    </row>
    <row r="50" spans="1:7" s="53" customFormat="1">
      <c r="A50" s="108" t="s">
        <v>840</v>
      </c>
      <c r="B50" s="68" t="s">
        <v>118</v>
      </c>
      <c r="C50" s="151">
        <v>0</v>
      </c>
      <c r="D50" s="151">
        <v>0</v>
      </c>
      <c r="E50" s="170"/>
      <c r="F50" s="151">
        <v>0</v>
      </c>
      <c r="G50" s="54"/>
    </row>
    <row r="51" spans="1:7" s="53" customFormat="1">
      <c r="A51" s="108" t="s">
        <v>841</v>
      </c>
      <c r="B51" s="68" t="s">
        <v>101</v>
      </c>
      <c r="C51" s="151">
        <v>0</v>
      </c>
      <c r="D51" s="151">
        <v>0</v>
      </c>
      <c r="E51" s="170"/>
      <c r="F51" s="151">
        <v>0</v>
      </c>
      <c r="G51" s="54"/>
    </row>
    <row r="52" spans="1:7" s="53" customFormat="1">
      <c r="A52" s="108" t="s">
        <v>842</v>
      </c>
      <c r="B52" s="68" t="s">
        <v>102</v>
      </c>
      <c r="C52" s="151">
        <v>0</v>
      </c>
      <c r="D52" s="151">
        <v>0</v>
      </c>
      <c r="E52" s="170"/>
      <c r="F52" s="151">
        <v>0</v>
      </c>
      <c r="G52" s="54"/>
    </row>
    <row r="53" spans="1:7" s="53" customFormat="1">
      <c r="A53" s="108" t="s">
        <v>843</v>
      </c>
      <c r="B53" s="68" t="s">
        <v>103</v>
      </c>
      <c r="C53" s="151">
        <v>0</v>
      </c>
      <c r="D53" s="151">
        <v>0</v>
      </c>
      <c r="E53" s="170"/>
      <c r="F53" s="151">
        <v>0</v>
      </c>
      <c r="G53" s="54"/>
    </row>
    <row r="54" spans="1:7" s="53" customFormat="1">
      <c r="A54" s="108" t="s">
        <v>844</v>
      </c>
      <c r="B54" s="68" t="s">
        <v>0</v>
      </c>
      <c r="C54" s="151">
        <v>5.099802311913159E-3</v>
      </c>
      <c r="D54" s="151">
        <v>6.8617566574934305E-3</v>
      </c>
      <c r="E54" s="170"/>
      <c r="F54" s="151">
        <v>5.3711911628145951E-3</v>
      </c>
      <c r="G54" s="54"/>
    </row>
    <row r="55" spans="1:7" s="53" customFormat="1">
      <c r="A55" s="108" t="s">
        <v>845</v>
      </c>
      <c r="B55" s="68" t="s">
        <v>14</v>
      </c>
      <c r="C55" s="151">
        <v>0</v>
      </c>
      <c r="D55" s="151">
        <v>0</v>
      </c>
      <c r="E55" s="170"/>
      <c r="F55" s="151">
        <v>0</v>
      </c>
      <c r="G55" s="54"/>
    </row>
    <row r="56" spans="1:7" s="53" customFormat="1">
      <c r="A56" s="108" t="s">
        <v>846</v>
      </c>
      <c r="B56" s="68" t="s">
        <v>104</v>
      </c>
      <c r="C56" s="151">
        <v>0</v>
      </c>
      <c r="D56" s="151">
        <v>0</v>
      </c>
      <c r="E56" s="170"/>
      <c r="F56" s="151">
        <v>0</v>
      </c>
      <c r="G56" s="54"/>
    </row>
    <row r="57" spans="1:7" s="53" customFormat="1">
      <c r="A57" s="108" t="s">
        <v>847</v>
      </c>
      <c r="B57" s="68" t="s">
        <v>302</v>
      </c>
      <c r="C57" s="151">
        <v>0</v>
      </c>
      <c r="D57" s="151">
        <v>0</v>
      </c>
      <c r="E57" s="170"/>
      <c r="F57" s="151">
        <v>0</v>
      </c>
      <c r="G57" s="54"/>
    </row>
    <row r="58" spans="1:7" s="53" customFormat="1">
      <c r="A58" s="108" t="s">
        <v>848</v>
      </c>
      <c r="B58" s="68" t="s">
        <v>119</v>
      </c>
      <c r="C58" s="151">
        <v>0</v>
      </c>
      <c r="D58" s="151">
        <v>0</v>
      </c>
      <c r="E58" s="170"/>
      <c r="F58" s="151">
        <v>0</v>
      </c>
      <c r="G58" s="54"/>
    </row>
    <row r="59" spans="1:7" s="53" customFormat="1">
      <c r="A59" s="108" t="s">
        <v>849</v>
      </c>
      <c r="B59" s="68" t="s">
        <v>105</v>
      </c>
      <c r="C59" s="151">
        <v>0</v>
      </c>
      <c r="D59" s="151">
        <v>0</v>
      </c>
      <c r="E59" s="170"/>
      <c r="F59" s="151">
        <v>0</v>
      </c>
      <c r="G59" s="54"/>
    </row>
    <row r="60" spans="1:7" s="53" customFormat="1">
      <c r="A60" s="108" t="s">
        <v>850</v>
      </c>
      <c r="B60" s="68" t="s">
        <v>106</v>
      </c>
      <c r="C60" s="151">
        <v>0</v>
      </c>
      <c r="D60" s="151">
        <v>0</v>
      </c>
      <c r="E60" s="170"/>
      <c r="F60" s="151">
        <v>0</v>
      </c>
      <c r="G60" s="54"/>
    </row>
    <row r="61" spans="1:7" s="53" customFormat="1">
      <c r="A61" s="108" t="s">
        <v>851</v>
      </c>
      <c r="B61" s="68" t="s">
        <v>107</v>
      </c>
      <c r="C61" s="151">
        <v>0</v>
      </c>
      <c r="D61" s="151">
        <v>0</v>
      </c>
      <c r="E61" s="170"/>
      <c r="F61" s="151">
        <v>0</v>
      </c>
      <c r="G61" s="54"/>
    </row>
    <row r="62" spans="1:7" s="53" customFormat="1">
      <c r="A62" s="108" t="s">
        <v>852</v>
      </c>
      <c r="B62" s="68" t="s">
        <v>108</v>
      </c>
      <c r="C62" s="151">
        <v>0</v>
      </c>
      <c r="D62" s="151">
        <v>0</v>
      </c>
      <c r="E62" s="170"/>
      <c r="F62" s="151">
        <v>0</v>
      </c>
      <c r="G62" s="54"/>
    </row>
    <row r="63" spans="1:7" s="53" customFormat="1">
      <c r="A63" s="108" t="s">
        <v>853</v>
      </c>
      <c r="B63" s="68" t="s">
        <v>109</v>
      </c>
      <c r="C63" s="151">
        <v>0</v>
      </c>
      <c r="D63" s="151">
        <v>0</v>
      </c>
      <c r="E63" s="170"/>
      <c r="F63" s="151">
        <v>0</v>
      </c>
      <c r="G63" s="54"/>
    </row>
    <row r="64" spans="1:7" s="53" customFormat="1">
      <c r="A64" s="108" t="s">
        <v>854</v>
      </c>
      <c r="B64" s="68" t="s">
        <v>110</v>
      </c>
      <c r="C64" s="151">
        <v>0</v>
      </c>
      <c r="D64" s="151">
        <v>0</v>
      </c>
      <c r="E64" s="170"/>
      <c r="F64" s="151">
        <v>0</v>
      </c>
      <c r="G64" s="54"/>
    </row>
    <row r="65" spans="1:7" s="53" customFormat="1">
      <c r="A65" s="108" t="s">
        <v>855</v>
      </c>
      <c r="B65" s="68" t="s">
        <v>112</v>
      </c>
      <c r="C65" s="151">
        <v>0</v>
      </c>
      <c r="D65" s="151">
        <v>0</v>
      </c>
      <c r="E65" s="170"/>
      <c r="F65" s="151">
        <v>0</v>
      </c>
      <c r="G65" s="54"/>
    </row>
    <row r="66" spans="1:7" s="53" customFormat="1">
      <c r="A66" s="108" t="s">
        <v>856</v>
      </c>
      <c r="B66" s="68" t="s">
        <v>113</v>
      </c>
      <c r="C66" s="151">
        <v>0</v>
      </c>
      <c r="D66" s="151">
        <v>0</v>
      </c>
      <c r="E66" s="170"/>
      <c r="F66" s="151">
        <v>0</v>
      </c>
      <c r="G66" s="54"/>
    </row>
    <row r="67" spans="1:7" s="53" customFormat="1">
      <c r="A67" s="108" t="s">
        <v>857</v>
      </c>
      <c r="B67" s="68" t="s">
        <v>114</v>
      </c>
      <c r="C67" s="151">
        <v>0</v>
      </c>
      <c r="D67" s="151">
        <v>0</v>
      </c>
      <c r="E67" s="170"/>
      <c r="F67" s="151">
        <v>0</v>
      </c>
      <c r="G67" s="54"/>
    </row>
    <row r="68" spans="1:7" s="53" customFormat="1">
      <c r="A68" s="108" t="s">
        <v>858</v>
      </c>
      <c r="B68" s="68" t="s">
        <v>116</v>
      </c>
      <c r="C68" s="151">
        <v>0</v>
      </c>
      <c r="D68" s="151">
        <v>0</v>
      </c>
      <c r="E68" s="170"/>
      <c r="F68" s="151">
        <v>0</v>
      </c>
      <c r="G68" s="54"/>
    </row>
    <row r="69" spans="1:7" s="53" customFormat="1">
      <c r="A69" s="108" t="s">
        <v>859</v>
      </c>
      <c r="B69" s="68" t="s">
        <v>117</v>
      </c>
      <c r="C69" s="151">
        <v>0</v>
      </c>
      <c r="D69" s="151">
        <v>0</v>
      </c>
      <c r="E69" s="170"/>
      <c r="F69" s="151">
        <v>0</v>
      </c>
      <c r="G69" s="54"/>
    </row>
    <row r="70" spans="1:7" s="53" customFormat="1">
      <c r="A70" s="108" t="s">
        <v>860</v>
      </c>
      <c r="B70" s="68" t="s">
        <v>15</v>
      </c>
      <c r="C70" s="151">
        <v>0.99490019768809379</v>
      </c>
      <c r="D70" s="151">
        <v>0.99313824334250655</v>
      </c>
      <c r="E70" s="170"/>
      <c r="F70" s="151">
        <v>0.9946288088371914</v>
      </c>
      <c r="G70" s="54"/>
    </row>
    <row r="71" spans="1:7" s="53" customFormat="1">
      <c r="A71" s="108" t="s">
        <v>861</v>
      </c>
      <c r="B71" s="68" t="s">
        <v>115</v>
      </c>
      <c r="C71" s="151">
        <v>0</v>
      </c>
      <c r="D71" s="151">
        <v>0</v>
      </c>
      <c r="E71" s="170"/>
      <c r="F71" s="151">
        <v>0</v>
      </c>
      <c r="G71" s="54"/>
    </row>
    <row r="72" spans="1:7" s="53" customFormat="1">
      <c r="A72" s="108" t="s">
        <v>862</v>
      </c>
      <c r="B72" s="68" t="s">
        <v>120</v>
      </c>
      <c r="C72" s="151">
        <v>0</v>
      </c>
      <c r="D72" s="151">
        <v>0</v>
      </c>
      <c r="E72" s="170"/>
      <c r="F72" s="151">
        <v>0</v>
      </c>
      <c r="G72" s="54"/>
    </row>
    <row r="73" spans="1:7">
      <c r="A73" s="108" t="s">
        <v>863</v>
      </c>
      <c r="B73" s="89" t="s">
        <v>122</v>
      </c>
      <c r="C73" s="153">
        <f>SUM(C74:C76)</f>
        <v>0</v>
      </c>
      <c r="D73" s="153">
        <f>SUM(D74:D76)</f>
        <v>0</v>
      </c>
      <c r="E73" s="170"/>
      <c r="F73" s="153">
        <f>SUM(F74:F76)</f>
        <v>0</v>
      </c>
      <c r="G73" s="5"/>
    </row>
    <row r="74" spans="1:7">
      <c r="A74" s="108" t="s">
        <v>864</v>
      </c>
      <c r="B74" s="68" t="s">
        <v>123</v>
      </c>
      <c r="C74" s="151">
        <v>0</v>
      </c>
      <c r="D74" s="151">
        <v>0</v>
      </c>
      <c r="E74" s="170"/>
      <c r="F74" s="151">
        <v>0</v>
      </c>
      <c r="G74" s="5"/>
    </row>
    <row r="75" spans="1:7">
      <c r="A75" s="108" t="s">
        <v>865</v>
      </c>
      <c r="B75" s="68" t="s">
        <v>124</v>
      </c>
      <c r="C75" s="151">
        <v>0</v>
      </c>
      <c r="D75" s="151">
        <v>0</v>
      </c>
      <c r="E75" s="170"/>
      <c r="F75" s="151">
        <v>0</v>
      </c>
      <c r="G75" s="5"/>
    </row>
    <row r="76" spans="1:7">
      <c r="A76" s="108" t="s">
        <v>866</v>
      </c>
      <c r="B76" s="68" t="s">
        <v>125</v>
      </c>
      <c r="C76" s="151">
        <v>0</v>
      </c>
      <c r="D76" s="151">
        <v>0</v>
      </c>
      <c r="E76" s="170"/>
      <c r="F76" s="151">
        <v>0</v>
      </c>
      <c r="G76" s="5"/>
    </row>
    <row r="77" spans="1:7">
      <c r="A77" s="108" t="s">
        <v>867</v>
      </c>
      <c r="B77" s="89" t="s">
        <v>2</v>
      </c>
      <c r="C77" s="153">
        <f>SUM(C78:C87)</f>
        <v>0</v>
      </c>
      <c r="D77" s="153">
        <f>SUM(D78:D87)</f>
        <v>0</v>
      </c>
      <c r="E77" s="170"/>
      <c r="F77" s="153">
        <f>SUM(F78:F87)</f>
        <v>0</v>
      </c>
      <c r="G77" s="5"/>
    </row>
    <row r="78" spans="1:7">
      <c r="A78" s="108" t="s">
        <v>868</v>
      </c>
      <c r="B78" s="69" t="s">
        <v>126</v>
      </c>
      <c r="C78" s="151">
        <v>0</v>
      </c>
      <c r="D78" s="151">
        <v>0</v>
      </c>
      <c r="E78" s="170"/>
      <c r="F78" s="151">
        <v>0</v>
      </c>
      <c r="G78" s="5"/>
    </row>
    <row r="79" spans="1:7">
      <c r="A79" s="108" t="s">
        <v>869</v>
      </c>
      <c r="B79" s="69" t="s">
        <v>127</v>
      </c>
      <c r="C79" s="151">
        <v>0</v>
      </c>
      <c r="D79" s="151">
        <v>0</v>
      </c>
      <c r="E79" s="170"/>
      <c r="F79" s="151">
        <v>0</v>
      </c>
      <c r="G79" s="5"/>
    </row>
    <row r="80" spans="1:7" s="66" customFormat="1">
      <c r="A80" s="108" t="s">
        <v>870</v>
      </c>
      <c r="B80" s="69" t="s">
        <v>148</v>
      </c>
      <c r="C80" s="151">
        <v>0</v>
      </c>
      <c r="D80" s="151">
        <v>0</v>
      </c>
      <c r="E80" s="170"/>
      <c r="F80" s="151">
        <v>0</v>
      </c>
      <c r="G80" s="68"/>
    </row>
    <row r="81" spans="1:7">
      <c r="A81" s="108" t="s">
        <v>871</v>
      </c>
      <c r="B81" s="69" t="s">
        <v>128</v>
      </c>
      <c r="C81" s="151">
        <v>0</v>
      </c>
      <c r="D81" s="151">
        <v>0</v>
      </c>
      <c r="E81" s="170"/>
      <c r="F81" s="151">
        <v>0</v>
      </c>
      <c r="G81" s="5"/>
    </row>
    <row r="82" spans="1:7">
      <c r="A82" s="108" t="s">
        <v>872</v>
      </c>
      <c r="B82" s="69" t="s">
        <v>129</v>
      </c>
      <c r="C82" s="151">
        <v>0</v>
      </c>
      <c r="D82" s="151">
        <v>0</v>
      </c>
      <c r="E82" s="170"/>
      <c r="F82" s="151">
        <v>0</v>
      </c>
      <c r="G82" s="5"/>
    </row>
    <row r="83" spans="1:7">
      <c r="A83" s="108" t="s">
        <v>873</v>
      </c>
      <c r="B83" s="69" t="s">
        <v>130</v>
      </c>
      <c r="C83" s="151">
        <v>0</v>
      </c>
      <c r="D83" s="151">
        <v>0</v>
      </c>
      <c r="E83" s="170"/>
      <c r="F83" s="151">
        <v>0</v>
      </c>
      <c r="G83" s="5"/>
    </row>
    <row r="84" spans="1:7">
      <c r="A84" s="108" t="s">
        <v>874</v>
      </c>
      <c r="B84" s="69" t="s">
        <v>131</v>
      </c>
      <c r="C84" s="151">
        <v>0</v>
      </c>
      <c r="D84" s="151">
        <v>0</v>
      </c>
      <c r="E84" s="170"/>
      <c r="F84" s="151">
        <v>0</v>
      </c>
      <c r="G84" s="5"/>
    </row>
    <row r="85" spans="1:7">
      <c r="A85" s="108" t="s">
        <v>875</v>
      </c>
      <c r="B85" s="69" t="s">
        <v>134</v>
      </c>
      <c r="C85" s="151">
        <v>0</v>
      </c>
      <c r="D85" s="151">
        <v>0</v>
      </c>
      <c r="E85" s="170"/>
      <c r="F85" s="151">
        <v>0</v>
      </c>
      <c r="G85" s="5"/>
    </row>
    <row r="86" spans="1:7">
      <c r="A86" s="108" t="s">
        <v>876</v>
      </c>
      <c r="B86" s="69" t="s">
        <v>132</v>
      </c>
      <c r="C86" s="151">
        <v>0</v>
      </c>
      <c r="D86" s="151">
        <v>0</v>
      </c>
      <c r="E86" s="170"/>
      <c r="F86" s="151">
        <v>0</v>
      </c>
      <c r="G86" s="5"/>
    </row>
    <row r="87" spans="1:7">
      <c r="A87" s="108" t="s">
        <v>877</v>
      </c>
      <c r="B87" s="69" t="s">
        <v>2</v>
      </c>
      <c r="C87" s="151">
        <v>0</v>
      </c>
      <c r="D87" s="151">
        <v>0</v>
      </c>
      <c r="E87" s="170"/>
      <c r="F87" s="151">
        <v>0</v>
      </c>
      <c r="G87" s="5"/>
    </row>
    <row r="88" spans="1:7" s="66" customFormat="1" hidden="1" outlineLevel="1">
      <c r="A88" s="108" t="s">
        <v>878</v>
      </c>
      <c r="B88" s="86" t="s">
        <v>162</v>
      </c>
      <c r="C88" s="68"/>
      <c r="D88" s="68"/>
      <c r="E88" s="68"/>
      <c r="F88" s="68"/>
      <c r="G88" s="68"/>
    </row>
    <row r="89" spans="1:7" s="66" customFormat="1" hidden="1" outlineLevel="1">
      <c r="A89" s="108" t="s">
        <v>879</v>
      </c>
      <c r="B89" s="86" t="s">
        <v>162</v>
      </c>
      <c r="C89" s="68"/>
      <c r="D89" s="68"/>
      <c r="E89" s="68"/>
      <c r="F89" s="68"/>
      <c r="G89" s="68"/>
    </row>
    <row r="90" spans="1:7" s="66" customFormat="1" hidden="1" outlineLevel="1">
      <c r="A90" s="108" t="s">
        <v>880</v>
      </c>
      <c r="B90" s="86" t="s">
        <v>162</v>
      </c>
      <c r="C90" s="68"/>
      <c r="D90" s="68"/>
      <c r="E90" s="68"/>
      <c r="F90" s="68"/>
      <c r="G90" s="68"/>
    </row>
    <row r="91" spans="1:7" s="66" customFormat="1" hidden="1" outlineLevel="1">
      <c r="A91" s="108" t="s">
        <v>881</v>
      </c>
      <c r="B91" s="86" t="s">
        <v>162</v>
      </c>
      <c r="C91" s="68"/>
      <c r="D91" s="68"/>
      <c r="E91" s="68"/>
      <c r="F91" s="68"/>
      <c r="G91" s="68"/>
    </row>
    <row r="92" spans="1:7" s="66" customFormat="1" hidden="1" outlineLevel="1">
      <c r="A92" s="108" t="s">
        <v>882</v>
      </c>
      <c r="B92" s="86" t="s">
        <v>162</v>
      </c>
      <c r="C92" s="68"/>
      <c r="D92" s="68"/>
      <c r="E92" s="68"/>
      <c r="F92" s="68"/>
      <c r="G92" s="68"/>
    </row>
    <row r="93" spans="1:7" s="66" customFormat="1" hidden="1" outlineLevel="1">
      <c r="A93" s="108" t="s">
        <v>883</v>
      </c>
      <c r="B93" s="86" t="s">
        <v>162</v>
      </c>
      <c r="C93" s="68"/>
      <c r="D93" s="68"/>
      <c r="E93" s="68"/>
      <c r="F93" s="68"/>
      <c r="G93" s="68"/>
    </row>
    <row r="94" spans="1:7" s="66" customFormat="1" hidden="1" outlineLevel="1">
      <c r="A94" s="108" t="s">
        <v>884</v>
      </c>
      <c r="B94" s="86" t="s">
        <v>162</v>
      </c>
      <c r="C94" s="68"/>
      <c r="D94" s="68"/>
      <c r="E94" s="68"/>
      <c r="F94" s="68"/>
      <c r="G94" s="68"/>
    </row>
    <row r="95" spans="1:7" s="66" customFormat="1" hidden="1" outlineLevel="1">
      <c r="A95" s="108" t="s">
        <v>885</v>
      </c>
      <c r="B95" s="86" t="s">
        <v>162</v>
      </c>
      <c r="C95" s="68"/>
      <c r="D95" s="68"/>
      <c r="E95" s="68"/>
      <c r="F95" s="68"/>
      <c r="G95" s="68"/>
    </row>
    <row r="96" spans="1:7" s="66" customFormat="1" hidden="1" outlineLevel="1">
      <c r="A96" s="108" t="s">
        <v>886</v>
      </c>
      <c r="B96" s="86" t="s">
        <v>162</v>
      </c>
      <c r="C96" s="68"/>
      <c r="D96" s="68"/>
      <c r="E96" s="68"/>
      <c r="F96" s="68"/>
      <c r="G96" s="68"/>
    </row>
    <row r="97" spans="1:11" s="66" customFormat="1" hidden="1" outlineLevel="1">
      <c r="A97" s="108" t="s">
        <v>887</v>
      </c>
      <c r="B97" s="86" t="s">
        <v>162</v>
      </c>
      <c r="C97" s="68"/>
      <c r="D97" s="68"/>
      <c r="E97" s="68"/>
      <c r="F97" s="68"/>
      <c r="G97" s="68"/>
    </row>
    <row r="98" spans="1:11" s="53" customFormat="1" ht="15" customHeight="1" collapsed="1">
      <c r="A98" s="74"/>
      <c r="B98" s="76" t="s">
        <v>1097</v>
      </c>
      <c r="C98" s="74" t="s">
        <v>151</v>
      </c>
      <c r="D98" s="74" t="s">
        <v>152</v>
      </c>
      <c r="E98" s="59"/>
      <c r="F98" s="75" t="s">
        <v>155</v>
      </c>
      <c r="G98" s="62"/>
    </row>
    <row r="99" spans="1:11" s="53" customFormat="1">
      <c r="A99" s="108" t="s">
        <v>888</v>
      </c>
      <c r="B99" s="104" t="s">
        <v>1516</v>
      </c>
      <c r="C99" s="151">
        <v>4.9542815021023055E-3</v>
      </c>
      <c r="D99" s="151">
        <v>8.5002013842471955E-3</v>
      </c>
      <c r="E99" s="171"/>
      <c r="F99" s="151">
        <v>5.500449525478038E-3</v>
      </c>
      <c r="G99" s="54"/>
      <c r="I99" s="66"/>
    </row>
    <row r="100" spans="1:11" s="53" customFormat="1">
      <c r="A100" s="108" t="s">
        <v>889</v>
      </c>
      <c r="B100" s="104" t="s">
        <v>1517</v>
      </c>
      <c r="C100" s="151">
        <v>2.1914622610890697E-2</v>
      </c>
      <c r="D100" s="151">
        <v>2.9739201586209157E-2</v>
      </c>
      <c r="E100" s="172"/>
      <c r="F100" s="151">
        <v>2.3119820408566819E-2</v>
      </c>
      <c r="G100" s="54"/>
      <c r="H100" s="66"/>
      <c r="I100" s="66"/>
      <c r="K100" s="66"/>
    </row>
    <row r="101" spans="1:11" s="53" customFormat="1">
      <c r="A101" s="108" t="s">
        <v>890</v>
      </c>
      <c r="B101" s="104" t="s">
        <v>1518</v>
      </c>
      <c r="C101" s="151">
        <v>3.4603393823214122E-3</v>
      </c>
      <c r="D101" s="151">
        <v>2.2008288984225908E-3</v>
      </c>
      <c r="E101" s="172"/>
      <c r="F101" s="151">
        <v>3.2663405401941832E-3</v>
      </c>
      <c r="G101" s="54"/>
      <c r="H101" s="66"/>
      <c r="I101" s="66"/>
      <c r="K101" s="66"/>
    </row>
    <row r="102" spans="1:11" s="53" customFormat="1">
      <c r="A102" s="108" t="s">
        <v>891</v>
      </c>
      <c r="B102" s="104" t="s">
        <v>1519</v>
      </c>
      <c r="C102" s="151">
        <v>3.1976730389466577E-4</v>
      </c>
      <c r="D102" s="151">
        <v>1.2414664697234411E-4</v>
      </c>
      <c r="E102" s="172"/>
      <c r="F102" s="151">
        <v>2.8963640667368877E-4</v>
      </c>
      <c r="G102" s="54"/>
      <c r="H102" s="66"/>
      <c r="I102" s="66"/>
      <c r="K102" s="66"/>
    </row>
    <row r="103" spans="1:11" s="53" customFormat="1">
      <c r="A103" s="108" t="s">
        <v>892</v>
      </c>
      <c r="B103" s="104" t="s">
        <v>1520</v>
      </c>
      <c r="C103" s="151">
        <v>0.50571356742896234</v>
      </c>
      <c r="D103" s="151">
        <v>0.67493159928686874</v>
      </c>
      <c r="E103" s="172"/>
      <c r="F103" s="151">
        <v>0.53177774289010105</v>
      </c>
      <c r="G103" s="54"/>
      <c r="H103" s="66"/>
      <c r="I103" s="66"/>
      <c r="K103" s="66"/>
    </row>
    <row r="104" spans="1:11" s="53" customFormat="1">
      <c r="A104" s="108" t="s">
        <v>893</v>
      </c>
      <c r="B104" s="104" t="s">
        <v>1521</v>
      </c>
      <c r="C104" s="151">
        <v>2.0160907245616525E-4</v>
      </c>
      <c r="D104" s="151">
        <v>1.6241187763455E-4</v>
      </c>
      <c r="E104" s="172"/>
      <c r="F104" s="151">
        <v>1.9557163925712598E-4</v>
      </c>
      <c r="G104" s="54"/>
      <c r="H104" s="66"/>
      <c r="I104" s="66"/>
      <c r="K104" s="66"/>
    </row>
    <row r="105" spans="1:11" s="53" customFormat="1">
      <c r="A105" s="108" t="s">
        <v>894</v>
      </c>
      <c r="B105" s="104" t="s">
        <v>1522</v>
      </c>
      <c r="C105" s="151">
        <v>3.0635302592251622E-2</v>
      </c>
      <c r="D105" s="151">
        <v>2.7124758239452641E-2</v>
      </c>
      <c r="E105" s="172"/>
      <c r="F105" s="151">
        <v>3.0094583361736673E-2</v>
      </c>
      <c r="G105" s="54"/>
      <c r="H105" s="66"/>
      <c r="I105" s="66"/>
      <c r="K105" s="66"/>
    </row>
    <row r="106" spans="1:11" s="53" customFormat="1">
      <c r="A106" s="108" t="s">
        <v>895</v>
      </c>
      <c r="B106" s="104" t="s">
        <v>1523</v>
      </c>
      <c r="C106" s="151">
        <v>2.3259273729967285E-2</v>
      </c>
      <c r="D106" s="151">
        <v>1.8577113903170357E-2</v>
      </c>
      <c r="E106" s="172"/>
      <c r="F106" s="151">
        <v>2.2538093877425305E-2</v>
      </c>
      <c r="G106" s="54"/>
      <c r="H106" s="66"/>
      <c r="I106" s="66"/>
      <c r="K106" s="66"/>
    </row>
    <row r="107" spans="1:11" s="53" customFormat="1">
      <c r="A107" s="108" t="s">
        <v>896</v>
      </c>
      <c r="B107" s="104" t="s">
        <v>1524</v>
      </c>
      <c r="C107" s="151">
        <v>2.7887364171735159E-2</v>
      </c>
      <c r="D107" s="151">
        <v>4.0853213783814651E-2</v>
      </c>
      <c r="E107" s="172"/>
      <c r="F107" s="151">
        <v>2.9884457363173238E-2</v>
      </c>
      <c r="G107" s="54"/>
      <c r="H107" s="66"/>
      <c r="I107" s="66"/>
      <c r="K107" s="66"/>
    </row>
    <row r="108" spans="1:11" s="53" customFormat="1">
      <c r="A108" s="108" t="s">
        <v>897</v>
      </c>
      <c r="B108" s="104" t="s">
        <v>1525</v>
      </c>
      <c r="C108" s="151">
        <v>7.5888320061775885E-2</v>
      </c>
      <c r="D108" s="151">
        <v>1.2547670180353082E-2</v>
      </c>
      <c r="E108" s="172"/>
      <c r="F108" s="151">
        <v>6.6132138677287025E-2</v>
      </c>
      <c r="G108" s="54"/>
      <c r="H108" s="66"/>
      <c r="I108" s="66"/>
      <c r="K108" s="66"/>
    </row>
    <row r="109" spans="1:11" s="53" customFormat="1">
      <c r="A109" s="108" t="s">
        <v>898</v>
      </c>
      <c r="B109" s="104" t="s">
        <v>1526</v>
      </c>
      <c r="C109" s="151">
        <v>0</v>
      </c>
      <c r="D109" s="151">
        <v>0</v>
      </c>
      <c r="E109" s="172"/>
      <c r="F109" s="151">
        <v>0</v>
      </c>
      <c r="G109" s="54"/>
      <c r="H109" s="66"/>
      <c r="I109" s="66"/>
      <c r="K109" s="66"/>
    </row>
    <row r="110" spans="1:11" s="53" customFormat="1">
      <c r="A110" s="108" t="s">
        <v>899</v>
      </c>
      <c r="B110" s="104" t="s">
        <v>1527</v>
      </c>
      <c r="C110" s="151">
        <v>1.9271574097055983E-4</v>
      </c>
      <c r="D110" s="151">
        <v>1.1986454465599649E-3</v>
      </c>
      <c r="E110" s="172"/>
      <c r="F110" s="151">
        <v>3.4765625209806086E-4</v>
      </c>
      <c r="G110" s="54"/>
      <c r="H110" s="66"/>
      <c r="I110" s="66"/>
      <c r="K110" s="66"/>
    </row>
    <row r="111" spans="1:11" s="53" customFormat="1">
      <c r="A111" s="108" t="s">
        <v>900</v>
      </c>
      <c r="B111" s="104" t="s">
        <v>1528</v>
      </c>
      <c r="C111" s="151">
        <v>9.6440970462263083E-3</v>
      </c>
      <c r="D111" s="151">
        <v>3.7860736258732426E-3</v>
      </c>
      <c r="E111" s="172"/>
      <c r="F111" s="151">
        <v>8.7418022458013046E-3</v>
      </c>
      <c r="G111" s="54"/>
      <c r="H111" s="66"/>
      <c r="I111" s="66"/>
      <c r="K111" s="66"/>
    </row>
    <row r="112" spans="1:11" s="53" customFormat="1">
      <c r="A112" s="108" t="s">
        <v>901</v>
      </c>
      <c r="B112" s="104" t="s">
        <v>1529</v>
      </c>
      <c r="C112" s="151">
        <v>1.6099300207702706E-2</v>
      </c>
      <c r="D112" s="151">
        <v>3.4132891466417382E-2</v>
      </c>
      <c r="E112" s="172"/>
      <c r="F112" s="151">
        <v>1.8876963330249148E-2</v>
      </c>
      <c r="G112" s="54"/>
      <c r="H112" s="66"/>
      <c r="I112" s="66"/>
      <c r="K112" s="66"/>
    </row>
    <row r="113" spans="1:11" s="53" customFormat="1">
      <c r="A113" s="108" t="s">
        <v>902</v>
      </c>
      <c r="B113" s="104" t="s">
        <v>1530</v>
      </c>
      <c r="C113" s="151">
        <v>0.19567726842193972</v>
      </c>
      <c r="D113" s="151">
        <v>0.10354281180193818</v>
      </c>
      <c r="E113" s="172"/>
      <c r="F113" s="151">
        <v>0.181486058318652</v>
      </c>
      <c r="G113" s="54"/>
      <c r="H113" s="66"/>
      <c r="I113" s="66"/>
      <c r="K113" s="66"/>
    </row>
    <row r="114" spans="1:11" s="53" customFormat="1">
      <c r="A114" s="108" t="s">
        <v>903</v>
      </c>
      <c r="B114" s="104" t="s">
        <v>1531</v>
      </c>
      <c r="C114" s="151">
        <v>0</v>
      </c>
      <c r="D114" s="151">
        <v>0</v>
      </c>
      <c r="E114" s="172"/>
      <c r="F114" s="151">
        <v>0</v>
      </c>
      <c r="G114" s="54"/>
      <c r="H114" s="66"/>
      <c r="I114" s="66"/>
      <c r="K114" s="66"/>
    </row>
    <row r="115" spans="1:11" s="53" customFormat="1">
      <c r="A115" s="108" t="s">
        <v>904</v>
      </c>
      <c r="B115" s="104" t="s">
        <v>1532</v>
      </c>
      <c r="C115" s="151">
        <v>6.0817848995398322E-3</v>
      </c>
      <c r="D115" s="151">
        <v>4.3152413236762516E-3</v>
      </c>
      <c r="E115" s="172"/>
      <c r="F115" s="151">
        <v>5.8096891824609429E-3</v>
      </c>
      <c r="G115" s="54"/>
      <c r="H115" s="66"/>
      <c r="I115" s="66"/>
      <c r="K115" s="66"/>
    </row>
    <row r="116" spans="1:11" s="53" customFormat="1">
      <c r="A116" s="108" t="s">
        <v>905</v>
      </c>
      <c r="B116" s="104" t="s">
        <v>1533</v>
      </c>
      <c r="C116" s="151">
        <v>1.2972831970168575E-2</v>
      </c>
      <c r="D116" s="151">
        <v>1.1717463980873897E-2</v>
      </c>
      <c r="E116" s="172"/>
      <c r="F116" s="151">
        <v>1.277947118478402E-2</v>
      </c>
      <c r="G116" s="54"/>
      <c r="H116" s="66"/>
      <c r="I116" s="66"/>
      <c r="K116" s="66"/>
    </row>
    <row r="117" spans="1:11" s="53" customFormat="1">
      <c r="A117" s="108" t="s">
        <v>906</v>
      </c>
      <c r="B117" s="104" t="s">
        <v>1534</v>
      </c>
      <c r="C117" s="151">
        <v>5.9997751545181402E-2</v>
      </c>
      <c r="D117" s="151">
        <v>1.9683969910022612E-2</v>
      </c>
      <c r="E117" s="172"/>
      <c r="F117" s="151">
        <v>5.3788333633246803E-2</v>
      </c>
      <c r="G117" s="54"/>
      <c r="H117" s="66"/>
      <c r="I117" s="66"/>
      <c r="K117" s="66"/>
    </row>
    <row r="118" spans="1:11" s="53" customFormat="1">
      <c r="A118" s="108" t="s">
        <v>907</v>
      </c>
      <c r="B118" s="104" t="s">
        <v>1535</v>
      </c>
      <c r="C118" s="151">
        <v>5.0998023119131599E-3</v>
      </c>
      <c r="D118" s="151">
        <v>6.861756657493427E-3</v>
      </c>
      <c r="E118" s="172"/>
      <c r="F118" s="151">
        <v>5.371191162814596E-3</v>
      </c>
      <c r="G118" s="54"/>
      <c r="H118" s="66"/>
      <c r="I118" s="66"/>
      <c r="K118" s="66"/>
    </row>
    <row r="119" spans="1:11" s="53" customFormat="1">
      <c r="A119" s="108" t="s">
        <v>908</v>
      </c>
      <c r="B119" s="69"/>
      <c r="C119" s="68"/>
      <c r="D119" s="68"/>
      <c r="E119" s="68"/>
      <c r="F119" s="68"/>
      <c r="G119" s="54"/>
    </row>
    <row r="120" spans="1:11" s="53" customFormat="1">
      <c r="A120" s="108" t="s">
        <v>909</v>
      </c>
      <c r="B120" s="69"/>
      <c r="C120" s="68"/>
      <c r="D120" s="68"/>
      <c r="E120" s="68"/>
      <c r="F120" s="68"/>
      <c r="G120" s="54"/>
    </row>
    <row r="121" spans="1:11" s="53" customFormat="1">
      <c r="A121" s="108" t="s">
        <v>910</v>
      </c>
      <c r="B121" s="69"/>
      <c r="C121" s="68"/>
      <c r="D121" s="68"/>
      <c r="E121" s="68"/>
      <c r="F121" s="68"/>
      <c r="G121" s="54"/>
    </row>
    <row r="122" spans="1:11" s="53" customFormat="1">
      <c r="A122" s="108" t="s">
        <v>911</v>
      </c>
      <c r="B122" s="69"/>
      <c r="C122" s="68"/>
      <c r="D122" s="68"/>
      <c r="E122" s="68"/>
      <c r="F122" s="68"/>
      <c r="G122" s="54"/>
    </row>
    <row r="123" spans="1:11" s="53" customFormat="1">
      <c r="A123" s="108" t="s">
        <v>912</v>
      </c>
      <c r="B123" s="69"/>
      <c r="C123" s="68"/>
      <c r="D123" s="68"/>
      <c r="E123" s="68"/>
      <c r="F123" s="68"/>
      <c r="G123" s="54"/>
    </row>
    <row r="124" spans="1:11" s="53" customFormat="1">
      <c r="A124" s="108" t="s">
        <v>913</v>
      </c>
      <c r="B124" s="69"/>
      <c r="C124" s="68"/>
      <c r="D124" s="68"/>
      <c r="E124" s="68"/>
      <c r="F124" s="68"/>
      <c r="G124" s="54"/>
    </row>
    <row r="125" spans="1:11" s="53" customFormat="1">
      <c r="A125" s="108" t="s">
        <v>914</v>
      </c>
      <c r="B125" s="69"/>
      <c r="C125" s="68"/>
      <c r="D125" s="68"/>
      <c r="E125" s="68"/>
      <c r="F125" s="68"/>
      <c r="G125" s="54"/>
    </row>
    <row r="126" spans="1:11" s="53" customFormat="1">
      <c r="A126" s="108" t="s">
        <v>915</v>
      </c>
      <c r="B126" s="69"/>
      <c r="C126" s="68"/>
      <c r="D126" s="68"/>
      <c r="E126" s="68"/>
      <c r="F126" s="68"/>
      <c r="G126" s="54"/>
    </row>
    <row r="127" spans="1:11" s="66" customFormat="1">
      <c r="A127" s="108" t="s">
        <v>916</v>
      </c>
      <c r="B127" s="69"/>
      <c r="C127" s="68"/>
      <c r="D127" s="68"/>
      <c r="E127" s="68"/>
      <c r="F127" s="68"/>
      <c r="G127" s="68"/>
    </row>
    <row r="128" spans="1:11" s="66" customFormat="1">
      <c r="A128" s="108" t="s">
        <v>917</v>
      </c>
      <c r="B128" s="69"/>
      <c r="C128" s="68"/>
      <c r="D128" s="68"/>
      <c r="E128" s="68"/>
      <c r="F128" s="68"/>
      <c r="G128" s="68"/>
    </row>
    <row r="129" spans="1:11" s="53" customFormat="1">
      <c r="A129" s="108" t="s">
        <v>918</v>
      </c>
      <c r="B129" s="69"/>
      <c r="C129" s="68"/>
      <c r="D129" s="68"/>
      <c r="E129" s="68"/>
      <c r="F129" s="68"/>
      <c r="G129" s="54"/>
    </row>
    <row r="130" spans="1:11" ht="15" customHeight="1">
      <c r="A130" s="74"/>
      <c r="B130" s="76" t="s">
        <v>1098</v>
      </c>
      <c r="C130" s="74" t="s">
        <v>151</v>
      </c>
      <c r="D130" s="74" t="s">
        <v>152</v>
      </c>
      <c r="E130" s="38"/>
      <c r="F130" s="75" t="s">
        <v>155</v>
      </c>
      <c r="G130" s="41"/>
    </row>
    <row r="131" spans="1:11">
      <c r="A131" s="108" t="s">
        <v>919</v>
      </c>
      <c r="B131" s="5" t="s">
        <v>34</v>
      </c>
      <c r="C131" s="151">
        <v>3.2031391124033033E-2</v>
      </c>
      <c r="D131" s="151">
        <v>7.6675425397100455E-2</v>
      </c>
      <c r="E131" s="173"/>
      <c r="F131" s="151">
        <v>3.8907785618228552E-2</v>
      </c>
      <c r="I131" s="66"/>
      <c r="J131" s="66"/>
      <c r="K131" s="66"/>
    </row>
    <row r="132" spans="1:11">
      <c r="A132" s="108" t="s">
        <v>920</v>
      </c>
      <c r="B132" s="5" t="s">
        <v>35</v>
      </c>
      <c r="C132" s="151">
        <v>0.96796860887596703</v>
      </c>
      <c r="D132" s="151">
        <v>0.92332457460289818</v>
      </c>
      <c r="E132" s="170"/>
      <c r="F132" s="151">
        <v>0.96109221438177139</v>
      </c>
      <c r="H132" s="66"/>
      <c r="I132" s="66"/>
      <c r="J132" s="66"/>
      <c r="K132" s="66"/>
    </row>
    <row r="133" spans="1:11">
      <c r="A133" s="108" t="s">
        <v>921</v>
      </c>
      <c r="B133" s="5" t="s">
        <v>2</v>
      </c>
      <c r="C133" s="151">
        <v>0</v>
      </c>
      <c r="D133" s="151">
        <v>0</v>
      </c>
      <c r="E133" s="170"/>
      <c r="F133" s="151">
        <v>0</v>
      </c>
      <c r="H133" s="66"/>
      <c r="I133" s="66"/>
      <c r="J133" s="66"/>
      <c r="K133" s="66"/>
    </row>
    <row r="134" spans="1:11" s="66" customFormat="1" hidden="1" outlineLevel="1">
      <c r="A134" s="108" t="s">
        <v>922</v>
      </c>
      <c r="B134" s="68"/>
      <c r="C134" s="68"/>
      <c r="D134" s="68"/>
      <c r="E134" s="67"/>
      <c r="F134" s="68"/>
      <c r="G134" s="67"/>
    </row>
    <row r="135" spans="1:11" s="66" customFormat="1" hidden="1" outlineLevel="1">
      <c r="A135" s="108" t="s">
        <v>923</v>
      </c>
      <c r="B135" s="68"/>
      <c r="C135" s="68"/>
      <c r="D135" s="68"/>
      <c r="E135" s="67"/>
      <c r="F135" s="68"/>
      <c r="G135" s="67"/>
    </row>
    <row r="136" spans="1:11" s="66" customFormat="1" hidden="1" outlineLevel="1">
      <c r="A136" s="108" t="s">
        <v>924</v>
      </c>
      <c r="B136" s="68"/>
      <c r="C136" s="68"/>
      <c r="D136" s="68"/>
      <c r="E136" s="67"/>
      <c r="F136" s="68"/>
      <c r="G136" s="67"/>
    </row>
    <row r="137" spans="1:11" s="66" customFormat="1" hidden="1" outlineLevel="1">
      <c r="A137" s="108" t="s">
        <v>925</v>
      </c>
      <c r="B137" s="68"/>
      <c r="C137" s="68"/>
      <c r="D137" s="68"/>
      <c r="E137" s="67"/>
      <c r="F137" s="68"/>
      <c r="G137" s="67"/>
    </row>
    <row r="138" spans="1:11" s="66" customFormat="1" hidden="1" outlineLevel="1">
      <c r="A138" s="108" t="s">
        <v>926</v>
      </c>
      <c r="B138" s="68"/>
      <c r="C138" s="68"/>
      <c r="D138" s="68"/>
      <c r="E138" s="67"/>
      <c r="F138" s="68"/>
      <c r="G138" s="67"/>
    </row>
    <row r="139" spans="1:11" s="66" customFormat="1" hidden="1" outlineLevel="1">
      <c r="A139" s="108" t="s">
        <v>927</v>
      </c>
      <c r="B139" s="68"/>
      <c r="C139" s="68"/>
      <c r="D139" s="68"/>
      <c r="E139" s="67"/>
      <c r="F139" s="68"/>
      <c r="G139" s="67"/>
    </row>
    <row r="140" spans="1:11" ht="15" customHeight="1" collapsed="1">
      <c r="A140" s="74"/>
      <c r="B140" s="76" t="s">
        <v>1099</v>
      </c>
      <c r="C140" s="74" t="s">
        <v>151</v>
      </c>
      <c r="D140" s="74" t="s">
        <v>152</v>
      </c>
      <c r="E140" s="38"/>
      <c r="F140" s="75" t="s">
        <v>155</v>
      </c>
      <c r="G140" s="41"/>
    </row>
    <row r="141" spans="1:11">
      <c r="A141" s="108" t="s">
        <v>928</v>
      </c>
      <c r="B141" s="68" t="s">
        <v>38</v>
      </c>
      <c r="C141" s="151">
        <v>3.2406970669355017E-3</v>
      </c>
      <c r="D141" s="151">
        <v>0.22777449232571731</v>
      </c>
      <c r="E141" s="173"/>
      <c r="F141" s="151">
        <v>3.782500331565973E-2</v>
      </c>
      <c r="I141" s="66"/>
    </row>
    <row r="142" spans="1:11">
      <c r="A142" s="108" t="s">
        <v>929</v>
      </c>
      <c r="B142" s="68" t="s">
        <v>13</v>
      </c>
      <c r="C142" s="151">
        <v>0.99675930293306447</v>
      </c>
      <c r="D142" s="151">
        <v>0.77222550767428277</v>
      </c>
      <c r="E142" s="170"/>
      <c r="F142" s="151">
        <v>0.96217499668434014</v>
      </c>
      <c r="H142" s="66"/>
      <c r="I142" s="66"/>
      <c r="K142" s="66"/>
    </row>
    <row r="143" spans="1:11">
      <c r="A143" s="108" t="s">
        <v>930</v>
      </c>
      <c r="B143" s="68" t="s">
        <v>2</v>
      </c>
      <c r="C143" s="151">
        <v>0</v>
      </c>
      <c r="D143" s="151">
        <v>0</v>
      </c>
      <c r="E143" s="170"/>
      <c r="F143" s="151">
        <v>0</v>
      </c>
      <c r="H143" s="66"/>
      <c r="I143" s="66"/>
      <c r="K143" s="66"/>
    </row>
    <row r="144" spans="1:11" hidden="1" outlineLevel="1">
      <c r="A144" s="108" t="s">
        <v>931</v>
      </c>
      <c r="C144" s="5" t="s">
        <v>60</v>
      </c>
      <c r="D144" s="54" t="s">
        <v>60</v>
      </c>
      <c r="E144" s="3"/>
      <c r="F144" s="68" t="s">
        <v>60</v>
      </c>
      <c r="H144" s="66" t="e">
        <f t="shared" ref="H144:H149" si="1">+C144/100</f>
        <v>#VALUE!</v>
      </c>
      <c r="I144" s="66" t="e">
        <f t="shared" ref="I144:I149" si="2">+D144/100</f>
        <v>#VALUE!</v>
      </c>
    </row>
    <row r="145" spans="1:11" s="66" customFormat="1" hidden="1" outlineLevel="1">
      <c r="A145" s="108" t="s">
        <v>932</v>
      </c>
      <c r="B145" s="68"/>
      <c r="C145" s="68"/>
      <c r="D145" s="68"/>
      <c r="E145" s="67"/>
      <c r="F145" s="68"/>
      <c r="G145" s="67"/>
      <c r="H145" s="66">
        <f t="shared" si="1"/>
        <v>0</v>
      </c>
      <c r="I145" s="66">
        <f t="shared" si="2"/>
        <v>0</v>
      </c>
    </row>
    <row r="146" spans="1:11" s="66" customFormat="1" hidden="1" outlineLevel="1">
      <c r="A146" s="108" t="s">
        <v>933</v>
      </c>
      <c r="B146" s="68"/>
      <c r="C146" s="68"/>
      <c r="D146" s="68"/>
      <c r="E146" s="67"/>
      <c r="F146" s="68"/>
      <c r="G146" s="67"/>
      <c r="H146" s="66">
        <f t="shared" si="1"/>
        <v>0</v>
      </c>
      <c r="I146" s="66">
        <f t="shared" si="2"/>
        <v>0</v>
      </c>
    </row>
    <row r="147" spans="1:11" s="66" customFormat="1" hidden="1" outlineLevel="1">
      <c r="A147" s="108" t="s">
        <v>934</v>
      </c>
      <c r="B147" s="68"/>
      <c r="C147" s="68"/>
      <c r="D147" s="68"/>
      <c r="E147" s="67"/>
      <c r="F147" s="68"/>
      <c r="G147" s="67"/>
      <c r="H147" s="66">
        <f t="shared" si="1"/>
        <v>0</v>
      </c>
      <c r="I147" s="66">
        <f t="shared" si="2"/>
        <v>0</v>
      </c>
    </row>
    <row r="148" spans="1:11" s="66" customFormat="1" hidden="1" outlineLevel="1">
      <c r="A148" s="108" t="s">
        <v>935</v>
      </c>
      <c r="B148" s="68"/>
      <c r="C148" s="68"/>
      <c r="D148" s="68"/>
      <c r="E148" s="67"/>
      <c r="F148" s="68"/>
      <c r="G148" s="67"/>
      <c r="H148" s="66">
        <f t="shared" si="1"/>
        <v>0</v>
      </c>
      <c r="I148" s="66">
        <f t="shared" si="2"/>
        <v>0</v>
      </c>
    </row>
    <row r="149" spans="1:11" s="66" customFormat="1" hidden="1" outlineLevel="1">
      <c r="A149" s="108" t="s">
        <v>936</v>
      </c>
      <c r="B149" s="68"/>
      <c r="C149" s="68"/>
      <c r="D149" s="68"/>
      <c r="E149" s="67"/>
      <c r="F149" s="68"/>
      <c r="G149" s="67"/>
      <c r="H149" s="66">
        <f t="shared" si="1"/>
        <v>0</v>
      </c>
      <c r="I149" s="66">
        <f t="shared" si="2"/>
        <v>0</v>
      </c>
    </row>
    <row r="150" spans="1:11" ht="15" customHeight="1" collapsed="1">
      <c r="A150" s="74"/>
      <c r="B150" s="76" t="s">
        <v>1100</v>
      </c>
      <c r="C150" s="74" t="s">
        <v>151</v>
      </c>
      <c r="D150" s="74" t="s">
        <v>152</v>
      </c>
      <c r="E150" s="38"/>
      <c r="F150" s="75" t="s">
        <v>155</v>
      </c>
      <c r="G150" s="41"/>
    </row>
    <row r="151" spans="1:11">
      <c r="A151" s="108" t="s">
        <v>937</v>
      </c>
      <c r="B151" s="8" t="s">
        <v>68</v>
      </c>
      <c r="C151" s="151">
        <v>6.281651177305532E-2</v>
      </c>
      <c r="D151" s="151">
        <v>8.2741386584222185E-2</v>
      </c>
      <c r="E151" s="173"/>
      <c r="F151" s="151">
        <v>6.5885483958924698E-2</v>
      </c>
      <c r="I151" s="66"/>
    </row>
    <row r="152" spans="1:11">
      <c r="A152" s="108" t="s">
        <v>938</v>
      </c>
      <c r="B152" s="8" t="s">
        <v>18</v>
      </c>
      <c r="C152" s="151">
        <v>4.4920172259404069E-2</v>
      </c>
      <c r="D152" s="151">
        <v>4.5273699659658752E-2</v>
      </c>
      <c r="E152" s="170"/>
      <c r="F152" s="151">
        <v>4.4974625086265305E-2</v>
      </c>
      <c r="H152" s="66"/>
      <c r="I152" s="66"/>
      <c r="K152" s="66"/>
    </row>
    <row r="153" spans="1:11">
      <c r="A153" s="108" t="s">
        <v>939</v>
      </c>
      <c r="B153" s="8" t="s">
        <v>19</v>
      </c>
      <c r="C153" s="151">
        <v>2.9036182182639036E-2</v>
      </c>
      <c r="D153" s="151">
        <v>3.4840787666796838E-2</v>
      </c>
      <c r="E153" s="170"/>
      <c r="F153" s="151">
        <v>2.9930249169240187E-2</v>
      </c>
      <c r="H153" s="66"/>
      <c r="I153" s="66"/>
      <c r="K153" s="66"/>
    </row>
    <row r="154" spans="1:11">
      <c r="A154" s="108" t="s">
        <v>940</v>
      </c>
      <c r="B154" s="8" t="s">
        <v>20</v>
      </c>
      <c r="C154" s="151">
        <v>9.0025142197762184E-2</v>
      </c>
      <c r="D154" s="151">
        <v>5.6863676645700245E-2</v>
      </c>
      <c r="E154" s="170"/>
      <c r="F154" s="151">
        <v>8.4917375329138955E-2</v>
      </c>
      <c r="H154" s="66"/>
      <c r="I154" s="66"/>
      <c r="K154" s="66"/>
    </row>
    <row r="155" spans="1:11">
      <c r="A155" s="108" t="s">
        <v>941</v>
      </c>
      <c r="B155" s="8" t="s">
        <v>21</v>
      </c>
      <c r="C155" s="151">
        <v>0.77320199158713943</v>
      </c>
      <c r="D155" s="151">
        <v>0.78028044944362196</v>
      </c>
      <c r="E155" s="170"/>
      <c r="F155" s="151">
        <v>0.77429226645643079</v>
      </c>
      <c r="H155" s="66"/>
      <c r="I155" s="66"/>
      <c r="K155" s="66"/>
    </row>
    <row r="156" spans="1:11" s="66" customFormat="1" hidden="1" outlineLevel="1">
      <c r="A156" s="108" t="s">
        <v>942</v>
      </c>
      <c r="B156" s="8"/>
      <c r="C156" s="68"/>
      <c r="D156" s="68"/>
      <c r="E156" s="68"/>
      <c r="F156" s="68"/>
      <c r="G156" s="67"/>
    </row>
    <row r="157" spans="1:11" s="66" customFormat="1" hidden="1" outlineLevel="1">
      <c r="A157" s="108" t="s">
        <v>943</v>
      </c>
      <c r="B157" s="8"/>
      <c r="C157" s="68"/>
      <c r="D157" s="68"/>
      <c r="E157" s="68"/>
      <c r="F157" s="68"/>
      <c r="G157" s="67"/>
    </row>
    <row r="158" spans="1:11" s="66" customFormat="1" hidden="1" outlineLevel="1">
      <c r="A158" s="108" t="s">
        <v>944</v>
      </c>
      <c r="B158" s="8"/>
      <c r="C158" s="68"/>
      <c r="D158" s="68"/>
      <c r="E158" s="68"/>
      <c r="F158" s="68"/>
      <c r="G158" s="67"/>
    </row>
    <row r="159" spans="1:11" s="66" customFormat="1" hidden="1" outlineLevel="1">
      <c r="A159" s="108" t="s">
        <v>945</v>
      </c>
      <c r="B159" s="8"/>
      <c r="C159" s="68"/>
      <c r="D159" s="68"/>
      <c r="E159" s="68"/>
      <c r="F159" s="68"/>
      <c r="G159" s="67"/>
    </row>
    <row r="160" spans="1:11" ht="15" customHeight="1" collapsed="1">
      <c r="A160" s="74"/>
      <c r="B160" s="76" t="s">
        <v>1101</v>
      </c>
      <c r="C160" s="74" t="s">
        <v>151</v>
      </c>
      <c r="D160" s="74" t="s">
        <v>152</v>
      </c>
      <c r="E160" s="38"/>
      <c r="F160" s="75" t="s">
        <v>155</v>
      </c>
      <c r="G160" s="41"/>
    </row>
    <row r="161" spans="1:11">
      <c r="A161" s="108" t="s">
        <v>946</v>
      </c>
      <c r="B161" s="144" t="s">
        <v>95</v>
      </c>
      <c r="C161" s="151">
        <v>3.7485689755198198E-2</v>
      </c>
      <c r="D161" s="151">
        <v>0.33211504879487425</v>
      </c>
      <c r="E161" s="154"/>
      <c r="F161" s="151">
        <v>8.286661769591068E-2</v>
      </c>
      <c r="I161" s="66"/>
      <c r="J161" s="66"/>
      <c r="K161" s="66"/>
    </row>
    <row r="162" spans="1:11" s="66" customFormat="1" hidden="1" outlineLevel="1">
      <c r="A162" s="108" t="s">
        <v>947</v>
      </c>
      <c r="B162" s="68"/>
      <c r="C162" s="68"/>
      <c r="D162" s="68"/>
      <c r="E162" s="138"/>
      <c r="F162" s="68"/>
      <c r="G162" s="67"/>
    </row>
    <row r="163" spans="1:11" s="66" customFormat="1" hidden="1" outlineLevel="1">
      <c r="A163" s="108" t="s">
        <v>948</v>
      </c>
      <c r="B163" s="68"/>
      <c r="C163" s="68"/>
      <c r="D163" s="68"/>
      <c r="E163" s="138"/>
      <c r="F163" s="68"/>
      <c r="G163" s="67"/>
    </row>
    <row r="164" spans="1:11" s="66" customFormat="1" hidden="1" outlineLevel="1">
      <c r="A164" s="108" t="s">
        <v>949</v>
      </c>
      <c r="B164" s="68"/>
      <c r="C164" s="68"/>
      <c r="D164" s="68"/>
      <c r="E164" s="142"/>
      <c r="F164" s="68"/>
      <c r="G164" s="67"/>
    </row>
    <row r="165" spans="1:11" s="66" customFormat="1" hidden="1" outlineLevel="1">
      <c r="A165" s="108" t="s">
        <v>950</v>
      </c>
      <c r="B165" s="68"/>
      <c r="C165" s="68"/>
      <c r="D165" s="68"/>
      <c r="E165" s="142"/>
      <c r="F165" s="68"/>
      <c r="G165" s="67"/>
    </row>
    <row r="166" spans="1:11" s="66" customFormat="1" ht="18.75" collapsed="1">
      <c r="A166" s="43"/>
      <c r="B166" s="46" t="s">
        <v>235</v>
      </c>
      <c r="C166" s="43"/>
      <c r="D166" s="43"/>
      <c r="E166" s="43"/>
      <c r="F166" s="44"/>
      <c r="G166" s="44"/>
    </row>
    <row r="167" spans="1:11" s="66" customFormat="1" ht="15" customHeight="1">
      <c r="A167" s="74"/>
      <c r="B167" s="76" t="s">
        <v>1102</v>
      </c>
      <c r="C167" s="74" t="s">
        <v>159</v>
      </c>
      <c r="D167" s="74" t="s">
        <v>64</v>
      </c>
      <c r="E167" s="59"/>
      <c r="F167" s="74" t="s">
        <v>151</v>
      </c>
      <c r="G167" s="74" t="s">
        <v>157</v>
      </c>
    </row>
    <row r="168" spans="1:11">
      <c r="A168" s="108" t="s">
        <v>951</v>
      </c>
      <c r="B168" s="104" t="s">
        <v>96</v>
      </c>
      <c r="C168" s="132">
        <f>+(C12*1000000)/C28</f>
        <v>92683.125852151468</v>
      </c>
      <c r="D168" s="132">
        <f>+(C13*1000000)/D28</f>
        <v>270881.83066623559</v>
      </c>
      <c r="F168" s="48"/>
      <c r="G168" s="48"/>
    </row>
    <row r="169" spans="1:11">
      <c r="A169" s="57"/>
      <c r="B169" s="49"/>
      <c r="C169" s="12"/>
      <c r="D169" s="12"/>
      <c r="E169" s="12"/>
      <c r="F169" s="48"/>
      <c r="G169" s="48"/>
    </row>
    <row r="170" spans="1:11">
      <c r="B170" s="104" t="s">
        <v>160</v>
      </c>
      <c r="C170" s="12"/>
      <c r="D170" s="12"/>
      <c r="E170" s="12"/>
      <c r="F170" s="48"/>
      <c r="G170" s="48"/>
    </row>
    <row r="171" spans="1:11">
      <c r="A171" s="108" t="s">
        <v>952</v>
      </c>
      <c r="B171" s="104" t="s">
        <v>1536</v>
      </c>
      <c r="C171" s="132">
        <v>6311.6518712599864</v>
      </c>
      <c r="D171" s="141">
        <v>135515</v>
      </c>
      <c r="E171" s="161"/>
      <c r="F171" s="149">
        <f>IF($C$177=0,"",IF(C171="[for completion]","",C171/$C$177))</f>
        <v>0.30456792267993482</v>
      </c>
      <c r="G171" s="149">
        <f>IF($D$177=0,"",IF(D171="[for completion]","",D171/$D$177))</f>
        <v>0.60607890229121664</v>
      </c>
    </row>
    <row r="172" spans="1:11">
      <c r="A172" s="108" t="s">
        <v>953</v>
      </c>
      <c r="B172" s="104" t="s">
        <v>1537</v>
      </c>
      <c r="C172" s="132">
        <v>9919.1126068199883</v>
      </c>
      <c r="D172" s="141">
        <v>70970</v>
      </c>
      <c r="E172" s="166"/>
      <c r="F172" s="149">
        <f t="shared" ref="F172:F176" si="3">IF($C$177=0,"",IF(C172="[for completion]","",C172/$C$177))</f>
        <v>0.47864546130051844</v>
      </c>
      <c r="G172" s="149">
        <f t="shared" ref="G172:G176" si="4">IF($D$177=0,"",IF(D172="[for completion]","",D172/$D$177))</f>
        <v>0.31740707446118616</v>
      </c>
    </row>
    <row r="173" spans="1:11">
      <c r="A173" s="108" t="s">
        <v>954</v>
      </c>
      <c r="B173" s="104" t="s">
        <v>1538</v>
      </c>
      <c r="C173" s="132">
        <v>3285.3779094200022</v>
      </c>
      <c r="D173" s="141">
        <v>14015</v>
      </c>
      <c r="E173" s="166"/>
      <c r="F173" s="149">
        <f t="shared" si="3"/>
        <v>0.15853547462700038</v>
      </c>
      <c r="G173" s="149">
        <f t="shared" si="4"/>
        <v>6.2680853157299196E-2</v>
      </c>
    </row>
    <row r="174" spans="1:11">
      <c r="A174" s="108" t="s">
        <v>955</v>
      </c>
      <c r="B174" s="104" t="s">
        <v>1539</v>
      </c>
      <c r="C174" s="132">
        <v>984.03807286000097</v>
      </c>
      <c r="D174" s="141">
        <v>2761</v>
      </c>
      <c r="E174" s="166"/>
      <c r="F174" s="149">
        <f t="shared" si="3"/>
        <v>4.7484626497485645E-2</v>
      </c>
      <c r="G174" s="149">
        <f t="shared" si="4"/>
        <v>1.2348329330524658E-2</v>
      </c>
    </row>
    <row r="175" spans="1:11">
      <c r="A175" s="108" t="s">
        <v>956</v>
      </c>
      <c r="B175" s="104" t="s">
        <v>1540</v>
      </c>
      <c r="C175" s="132">
        <v>196.72372584000001</v>
      </c>
      <c r="D175" s="141">
        <v>313</v>
      </c>
      <c r="E175" s="166"/>
      <c r="F175" s="149">
        <f t="shared" si="3"/>
        <v>9.4928772598772814E-3</v>
      </c>
      <c r="G175" s="149">
        <f t="shared" si="4"/>
        <v>1.3998649331598038E-3</v>
      </c>
    </row>
    <row r="176" spans="1:11">
      <c r="A176" s="108" t="s">
        <v>957</v>
      </c>
      <c r="B176" s="104" t="s">
        <v>1541</v>
      </c>
      <c r="C176" s="132">
        <v>26.393972460000001</v>
      </c>
      <c r="D176" s="141">
        <v>19</v>
      </c>
      <c r="E176" s="166"/>
      <c r="F176" s="149">
        <f t="shared" si="3"/>
        <v>1.2736376351835835E-3</v>
      </c>
      <c r="G176" s="149">
        <f t="shared" si="4"/>
        <v>8.4975826613534409E-5</v>
      </c>
    </row>
    <row r="177" spans="1:7" s="66" customFormat="1">
      <c r="A177" s="148" t="s">
        <v>1556</v>
      </c>
      <c r="B177" s="71" t="s">
        <v>1</v>
      </c>
      <c r="C177" s="135">
        <f>SUM(C171:C176)</f>
        <v>20723.298158659974</v>
      </c>
      <c r="D177" s="141">
        <f>SUM(D171:D176)</f>
        <v>223593</v>
      </c>
      <c r="E177" s="150"/>
      <c r="F177" s="63">
        <f>SUM(F171:F176)</f>
        <v>1</v>
      </c>
      <c r="G177" s="63">
        <f>SUM(G171:G176)</f>
        <v>1</v>
      </c>
    </row>
    <row r="178" spans="1:7" s="66" customFormat="1" ht="15" customHeight="1">
      <c r="A178" s="74"/>
      <c r="B178" s="76" t="s">
        <v>1103</v>
      </c>
      <c r="C178" s="74" t="s">
        <v>159</v>
      </c>
      <c r="D178" s="74" t="s">
        <v>64</v>
      </c>
      <c r="E178" s="59"/>
      <c r="F178" s="74" t="s">
        <v>151</v>
      </c>
      <c r="G178" s="74" t="s">
        <v>157</v>
      </c>
    </row>
    <row r="179" spans="1:7">
      <c r="A179" s="108" t="s">
        <v>958</v>
      </c>
      <c r="B179" s="5" t="s">
        <v>144</v>
      </c>
      <c r="C179" s="140">
        <v>55.834541154504315</v>
      </c>
      <c r="D179" s="141">
        <v>223593</v>
      </c>
      <c r="E179" s="139"/>
      <c r="G179" s="5"/>
    </row>
    <row r="180" spans="1:7">
      <c r="G180" s="5"/>
    </row>
    <row r="181" spans="1:7" s="66" customFormat="1">
      <c r="A181" s="108"/>
      <c r="B181" s="104" t="s">
        <v>272</v>
      </c>
      <c r="C181" s="68"/>
      <c r="D181" s="68"/>
      <c r="E181" s="68"/>
      <c r="F181" s="68"/>
      <c r="G181" s="68"/>
    </row>
    <row r="182" spans="1:7">
      <c r="A182" s="108" t="s">
        <v>959</v>
      </c>
      <c r="B182" s="5" t="s">
        <v>176</v>
      </c>
      <c r="C182" s="132">
        <v>5222.3297154499896</v>
      </c>
      <c r="D182" s="141">
        <v>108053</v>
      </c>
      <c r="E182" s="161"/>
      <c r="F182" s="149">
        <f>IF($C$190=0,"",IF(C182="[for completion]","",C182/$C$190))</f>
        <v>0.25200282674443153</v>
      </c>
      <c r="G182" s="149">
        <f>IF($D$190=0,"",IF(D182="[for completion]","",D182/$D$190))</f>
        <v>0.48325752595117022</v>
      </c>
    </row>
    <row r="183" spans="1:7">
      <c r="A183" s="108" t="s">
        <v>960</v>
      </c>
      <c r="B183" s="68" t="s">
        <v>178</v>
      </c>
      <c r="C183" s="132">
        <v>2862.6218654699987</v>
      </c>
      <c r="D183" s="141">
        <v>26033</v>
      </c>
      <c r="E183" s="167"/>
      <c r="F183" s="149">
        <f t="shared" ref="F183:F189" si="5">IF($C$190=0,"",IF(C183="[for completion]","",C183/$C$190))</f>
        <v>0.13813543788027524</v>
      </c>
      <c r="G183" s="149">
        <f t="shared" ref="G183:G189" si="6">IF($D$190=0,"",IF(D183="[for completion]","",D183/$D$190))</f>
        <v>0.11643029969632324</v>
      </c>
    </row>
    <row r="184" spans="1:7">
      <c r="A184" s="108" t="s">
        <v>961</v>
      </c>
      <c r="B184" s="68" t="s">
        <v>179</v>
      </c>
      <c r="C184" s="132">
        <v>3355.7233184700081</v>
      </c>
      <c r="D184" s="141">
        <v>26152</v>
      </c>
      <c r="E184" s="167"/>
      <c r="F184" s="149">
        <f t="shared" si="5"/>
        <v>0.16192998299682798</v>
      </c>
      <c r="G184" s="149">
        <f t="shared" si="6"/>
        <v>0.11696251671563958</v>
      </c>
    </row>
    <row r="185" spans="1:7">
      <c r="A185" s="108" t="s">
        <v>962</v>
      </c>
      <c r="B185" s="68" t="s">
        <v>180</v>
      </c>
      <c r="C185" s="132">
        <v>3957.0182901399871</v>
      </c>
      <c r="D185" s="141">
        <v>28074</v>
      </c>
      <c r="E185" s="167"/>
      <c r="F185" s="149">
        <f t="shared" si="5"/>
        <v>0.19094539198560934</v>
      </c>
      <c r="G185" s="149">
        <f t="shared" si="6"/>
        <v>0.12555849243938763</v>
      </c>
    </row>
    <row r="186" spans="1:7">
      <c r="A186" s="108" t="s">
        <v>963</v>
      </c>
      <c r="B186" s="68" t="s">
        <v>181</v>
      </c>
      <c r="C186" s="132">
        <v>3288.0054302900062</v>
      </c>
      <c r="D186" s="141">
        <v>22220</v>
      </c>
      <c r="E186" s="167"/>
      <c r="F186" s="149">
        <f t="shared" si="5"/>
        <v>0.15866226529757249</v>
      </c>
      <c r="G186" s="149">
        <f t="shared" si="6"/>
        <v>9.937699301856498E-2</v>
      </c>
    </row>
    <row r="187" spans="1:7">
      <c r="A187" s="108" t="s">
        <v>964</v>
      </c>
      <c r="B187" s="68" t="s">
        <v>182</v>
      </c>
      <c r="C187" s="132">
        <v>1607.9387590399999</v>
      </c>
      <c r="D187" s="141">
        <v>9661</v>
      </c>
      <c r="E187" s="167"/>
      <c r="F187" s="149">
        <f t="shared" si="5"/>
        <v>7.7590871237263173E-2</v>
      </c>
      <c r="G187" s="149">
        <f t="shared" si="6"/>
        <v>4.3207971627018733E-2</v>
      </c>
    </row>
    <row r="188" spans="1:7">
      <c r="A188" s="108" t="s">
        <v>965</v>
      </c>
      <c r="B188" s="68" t="s">
        <v>183</v>
      </c>
      <c r="C188" s="132">
        <v>322.51735814999995</v>
      </c>
      <c r="D188" s="141">
        <v>2439</v>
      </c>
      <c r="E188" s="167"/>
      <c r="F188" s="149">
        <f t="shared" si="5"/>
        <v>1.5563032278007559E-2</v>
      </c>
      <c r="G188" s="149">
        <f t="shared" si="6"/>
        <v>1.0908212690021601E-2</v>
      </c>
    </row>
    <row r="189" spans="1:7">
      <c r="A189" s="108" t="s">
        <v>966</v>
      </c>
      <c r="B189" s="68" t="s">
        <v>177</v>
      </c>
      <c r="C189" s="132">
        <v>107.14342164999999</v>
      </c>
      <c r="D189" s="141">
        <v>961</v>
      </c>
      <c r="E189" s="167"/>
      <c r="F189" s="149">
        <f t="shared" si="5"/>
        <v>5.1701915800128661E-3</v>
      </c>
      <c r="G189" s="149">
        <f t="shared" si="6"/>
        <v>4.2979878618740301E-3</v>
      </c>
    </row>
    <row r="190" spans="1:7" s="53" customFormat="1">
      <c r="A190" s="108" t="s">
        <v>967</v>
      </c>
      <c r="B190" s="56" t="s">
        <v>1</v>
      </c>
      <c r="C190" s="132">
        <f>SUM(C182:C189)</f>
        <v>20723.298158659985</v>
      </c>
      <c r="D190" s="141">
        <f>SUM(D182:D189)</f>
        <v>223593</v>
      </c>
      <c r="E190" s="167"/>
      <c r="F190" s="149">
        <f>SUM(F182:F189)</f>
        <v>1.0000000000000004</v>
      </c>
      <c r="G190" s="150">
        <f>SUM(G182:G189)</f>
        <v>1</v>
      </c>
    </row>
    <row r="191" spans="1:7" s="66" customFormat="1" hidden="1" outlineLevel="1">
      <c r="A191" s="108" t="s">
        <v>968</v>
      </c>
      <c r="B191" s="86" t="s">
        <v>184</v>
      </c>
      <c r="C191" s="68"/>
      <c r="D191" s="68"/>
      <c r="E191" s="68"/>
      <c r="F191" s="61">
        <f t="shared" ref="F191:F196" si="7">IF($C$190=0,"",IF(C191="[for completion]","",C191/$C$190))</f>
        <v>0</v>
      </c>
      <c r="G191" s="61">
        <f t="shared" ref="G191:G196" si="8">IF($D$190=0,"",IF(D191="[for completion]","",D191/$D$190))</f>
        <v>0</v>
      </c>
    </row>
    <row r="192" spans="1:7" s="66" customFormat="1" hidden="1" outlineLevel="1">
      <c r="A192" s="108" t="s">
        <v>969</v>
      </c>
      <c r="B192" s="86" t="s">
        <v>185</v>
      </c>
      <c r="C192" s="68"/>
      <c r="D192" s="68"/>
      <c r="E192" s="68"/>
      <c r="F192" s="61">
        <f t="shared" si="7"/>
        <v>0</v>
      </c>
      <c r="G192" s="61">
        <f t="shared" si="8"/>
        <v>0</v>
      </c>
    </row>
    <row r="193" spans="1:7" s="66" customFormat="1" hidden="1" outlineLevel="1">
      <c r="A193" s="108" t="s">
        <v>970</v>
      </c>
      <c r="B193" s="86" t="s">
        <v>186</v>
      </c>
      <c r="C193" s="68"/>
      <c r="D193" s="68"/>
      <c r="E193" s="68"/>
      <c r="F193" s="61">
        <f t="shared" si="7"/>
        <v>0</v>
      </c>
      <c r="G193" s="61">
        <f t="shared" si="8"/>
        <v>0</v>
      </c>
    </row>
    <row r="194" spans="1:7" s="66" customFormat="1" hidden="1" outlineLevel="1">
      <c r="A194" s="108" t="s">
        <v>971</v>
      </c>
      <c r="B194" s="86" t="s">
        <v>187</v>
      </c>
      <c r="C194" s="68"/>
      <c r="D194" s="68"/>
      <c r="E194" s="68"/>
      <c r="F194" s="61">
        <f t="shared" si="7"/>
        <v>0</v>
      </c>
      <c r="G194" s="61">
        <f t="shared" si="8"/>
        <v>0</v>
      </c>
    </row>
    <row r="195" spans="1:7" s="66" customFormat="1" hidden="1" outlineLevel="1">
      <c r="A195" s="108" t="s">
        <v>972</v>
      </c>
      <c r="B195" s="86" t="s">
        <v>188</v>
      </c>
      <c r="C195" s="68"/>
      <c r="D195" s="68"/>
      <c r="E195" s="68"/>
      <c r="F195" s="61">
        <f t="shared" si="7"/>
        <v>0</v>
      </c>
      <c r="G195" s="61">
        <f t="shared" si="8"/>
        <v>0</v>
      </c>
    </row>
    <row r="196" spans="1:7" s="66" customFormat="1" hidden="1" outlineLevel="1">
      <c r="A196" s="108" t="s">
        <v>973</v>
      </c>
      <c r="B196" s="86" t="s">
        <v>189</v>
      </c>
      <c r="C196" s="68"/>
      <c r="D196" s="68"/>
      <c r="E196" s="68"/>
      <c r="F196" s="61">
        <f t="shared" si="7"/>
        <v>0</v>
      </c>
      <c r="G196" s="61">
        <f t="shared" si="8"/>
        <v>0</v>
      </c>
    </row>
    <row r="197" spans="1:7" s="66" customFormat="1" hidden="1" outlineLevel="1">
      <c r="A197" s="108" t="s">
        <v>974</v>
      </c>
      <c r="B197" s="86"/>
      <c r="C197" s="68"/>
      <c r="D197" s="68"/>
      <c r="E197" s="68"/>
      <c r="F197" s="61"/>
      <c r="G197" s="61"/>
    </row>
    <row r="198" spans="1:7" s="66" customFormat="1" hidden="1" outlineLevel="1">
      <c r="A198" s="108" t="s">
        <v>975</v>
      </c>
      <c r="B198" s="86"/>
      <c r="C198" s="68"/>
      <c r="D198" s="68"/>
      <c r="E198" s="68"/>
      <c r="F198" s="61"/>
      <c r="G198" s="61"/>
    </row>
    <row r="199" spans="1:7" s="66" customFormat="1" hidden="1" outlineLevel="1">
      <c r="A199" s="108" t="s">
        <v>976</v>
      </c>
      <c r="B199" s="86"/>
      <c r="C199" s="68"/>
      <c r="D199" s="68"/>
      <c r="E199" s="68"/>
      <c r="F199" s="61"/>
      <c r="G199" s="61"/>
    </row>
    <row r="200" spans="1:7" s="66" customFormat="1" ht="15" customHeight="1" collapsed="1">
      <c r="A200" s="74"/>
      <c r="B200" s="76" t="s">
        <v>1104</v>
      </c>
      <c r="C200" s="74" t="s">
        <v>159</v>
      </c>
      <c r="D200" s="74" t="s">
        <v>64</v>
      </c>
      <c r="E200" s="59"/>
      <c r="F200" s="74" t="s">
        <v>151</v>
      </c>
      <c r="G200" s="74" t="s">
        <v>157</v>
      </c>
    </row>
    <row r="201" spans="1:7" s="53" customFormat="1">
      <c r="A201" s="108" t="s">
        <v>977</v>
      </c>
      <c r="B201" s="54" t="s">
        <v>144</v>
      </c>
      <c r="C201" s="112" t="s">
        <v>195</v>
      </c>
      <c r="D201" s="112" t="s">
        <v>195</v>
      </c>
      <c r="E201" s="54"/>
      <c r="F201" s="54"/>
      <c r="G201" s="54"/>
    </row>
    <row r="202" spans="1:7" s="66" customFormat="1">
      <c r="A202" s="68"/>
      <c r="B202" s="68"/>
      <c r="C202" s="68"/>
      <c r="D202" s="68"/>
      <c r="E202" s="68"/>
      <c r="F202" s="68"/>
      <c r="G202" s="68"/>
    </row>
    <row r="203" spans="1:7" s="53" customFormat="1">
      <c r="A203" s="68"/>
      <c r="B203" s="104" t="s">
        <v>272</v>
      </c>
      <c r="C203" s="68"/>
      <c r="D203" s="68"/>
      <c r="E203" s="54"/>
      <c r="F203" s="54"/>
      <c r="G203" s="54"/>
    </row>
    <row r="204" spans="1:7" s="53" customFormat="1">
      <c r="A204" s="108" t="s">
        <v>978</v>
      </c>
      <c r="B204" s="68" t="s">
        <v>176</v>
      </c>
      <c r="C204" s="144" t="s">
        <v>195</v>
      </c>
      <c r="D204" s="144" t="s">
        <v>195</v>
      </c>
      <c r="E204" s="54"/>
      <c r="F204" s="149" t="e">
        <f>IF($C$212=0,"",IF(C204="[for completion]","",C204/$C$212))</f>
        <v>#VALUE!</v>
      </c>
      <c r="G204" s="149" t="e">
        <f>IF($D$212=0,"",IF(D204="[for completion]","",D204/$D$212))</f>
        <v>#VALUE!</v>
      </c>
    </row>
    <row r="205" spans="1:7" s="53" customFormat="1">
      <c r="A205" s="108" t="s">
        <v>979</v>
      </c>
      <c r="B205" s="68" t="s">
        <v>178</v>
      </c>
      <c r="C205" s="144" t="s">
        <v>195</v>
      </c>
      <c r="D205" s="144" t="s">
        <v>195</v>
      </c>
      <c r="E205" s="54"/>
      <c r="F205" s="149" t="e">
        <f>IF($C$212=0,"",IF(C205="[for completion]","",C205/$C$212))</f>
        <v>#VALUE!</v>
      </c>
      <c r="G205" s="149" t="e">
        <f t="shared" ref="G205:G211" si="9">IF($D$212=0,"",IF(D205="[for completion]","",D205/$D$212))</f>
        <v>#VALUE!</v>
      </c>
    </row>
    <row r="206" spans="1:7" s="53" customFormat="1">
      <c r="A206" s="108" t="s">
        <v>980</v>
      </c>
      <c r="B206" s="68" t="s">
        <v>179</v>
      </c>
      <c r="C206" s="144" t="s">
        <v>195</v>
      </c>
      <c r="D206" s="144" t="s">
        <v>195</v>
      </c>
      <c r="E206" s="54"/>
      <c r="F206" s="149" t="e">
        <f t="shared" ref="F206:F210" si="10">IF($C$212=0,"",IF(C206="[for completion]","",C206/$C$212))</f>
        <v>#VALUE!</v>
      </c>
      <c r="G206" s="149" t="e">
        <f t="shared" si="9"/>
        <v>#VALUE!</v>
      </c>
    </row>
    <row r="207" spans="1:7" s="53" customFormat="1">
      <c r="A207" s="108" t="s">
        <v>981</v>
      </c>
      <c r="B207" s="68" t="s">
        <v>180</v>
      </c>
      <c r="C207" s="144" t="s">
        <v>195</v>
      </c>
      <c r="D207" s="144" t="s">
        <v>195</v>
      </c>
      <c r="E207" s="54"/>
      <c r="F207" s="149" t="e">
        <f t="shared" si="10"/>
        <v>#VALUE!</v>
      </c>
      <c r="G207" s="149" t="e">
        <f t="shared" si="9"/>
        <v>#VALUE!</v>
      </c>
    </row>
    <row r="208" spans="1:7" s="53" customFormat="1">
      <c r="A208" s="108" t="s">
        <v>982</v>
      </c>
      <c r="B208" s="68" t="s">
        <v>181</v>
      </c>
      <c r="C208" s="144" t="s">
        <v>195</v>
      </c>
      <c r="D208" s="144" t="s">
        <v>195</v>
      </c>
      <c r="E208" s="54"/>
      <c r="F208" s="149" t="e">
        <f t="shared" si="10"/>
        <v>#VALUE!</v>
      </c>
      <c r="G208" s="149" t="e">
        <f t="shared" si="9"/>
        <v>#VALUE!</v>
      </c>
    </row>
    <row r="209" spans="1:8" s="53" customFormat="1">
      <c r="A209" s="108" t="s">
        <v>983</v>
      </c>
      <c r="B209" s="68" t="s">
        <v>182</v>
      </c>
      <c r="C209" s="144" t="s">
        <v>195</v>
      </c>
      <c r="D209" s="144" t="s">
        <v>195</v>
      </c>
      <c r="E209" s="54"/>
      <c r="F209" s="149" t="e">
        <f t="shared" si="10"/>
        <v>#VALUE!</v>
      </c>
      <c r="G209" s="149" t="e">
        <f t="shared" si="9"/>
        <v>#VALUE!</v>
      </c>
    </row>
    <row r="210" spans="1:8" s="53" customFormat="1">
      <c r="A210" s="108" t="s">
        <v>984</v>
      </c>
      <c r="B210" s="68" t="s">
        <v>183</v>
      </c>
      <c r="C210" s="144" t="s">
        <v>195</v>
      </c>
      <c r="D210" s="144" t="s">
        <v>195</v>
      </c>
      <c r="E210" s="54"/>
      <c r="F210" s="149" t="e">
        <f t="shared" si="10"/>
        <v>#VALUE!</v>
      </c>
      <c r="G210" s="149" t="e">
        <f t="shared" si="9"/>
        <v>#VALUE!</v>
      </c>
    </row>
    <row r="211" spans="1:8" s="53" customFormat="1">
      <c r="A211" s="108" t="s">
        <v>985</v>
      </c>
      <c r="B211" s="68" t="s">
        <v>177</v>
      </c>
      <c r="C211" s="144" t="s">
        <v>195</v>
      </c>
      <c r="D211" s="144" t="s">
        <v>195</v>
      </c>
      <c r="E211" s="54"/>
      <c r="F211" s="149" t="e">
        <f>IF($C$212=0,"",IF(C211="[for completion]","",C211/$C$212))</f>
        <v>#VALUE!</v>
      </c>
      <c r="G211" s="149" t="e">
        <f t="shared" si="9"/>
        <v>#VALUE!</v>
      </c>
    </row>
    <row r="212" spans="1:8" s="53" customFormat="1">
      <c r="A212" s="108" t="s">
        <v>986</v>
      </c>
      <c r="B212" s="56" t="s">
        <v>1</v>
      </c>
      <c r="C212" s="144" t="s">
        <v>195</v>
      </c>
      <c r="D212" s="144" t="s">
        <v>195</v>
      </c>
      <c r="E212" s="54"/>
      <c r="F212" s="149" t="e">
        <f>SUM(F204:F211)</f>
        <v>#VALUE!</v>
      </c>
      <c r="G212" s="149" t="e">
        <f>SUM(G204:G211)</f>
        <v>#VALUE!</v>
      </c>
    </row>
    <row r="213" spans="1:8" s="66" customFormat="1" hidden="1" outlineLevel="1">
      <c r="A213" s="108" t="s">
        <v>987</v>
      </c>
      <c r="B213" s="86" t="s">
        <v>184</v>
      </c>
      <c r="C213" s="68"/>
      <c r="D213" s="68"/>
      <c r="E213" s="68"/>
      <c r="F213" s="61" t="e">
        <f t="shared" ref="F213:F218" si="11">IF($C$212=0,"",IF(C213="[for completion]","",C213/$C$212))</f>
        <v>#VALUE!</v>
      </c>
      <c r="G213" s="61" t="e">
        <f t="shared" ref="G213:G218" si="12">IF($D$212=0,"",IF(D213="[for completion]","",D213/$D$212))</f>
        <v>#VALUE!</v>
      </c>
    </row>
    <row r="214" spans="1:8" s="66" customFormat="1" hidden="1" outlineLevel="1">
      <c r="A214" s="108" t="s">
        <v>988</v>
      </c>
      <c r="B214" s="86" t="s">
        <v>185</v>
      </c>
      <c r="C214" s="68"/>
      <c r="D214" s="68"/>
      <c r="E214" s="68"/>
      <c r="F214" s="61" t="e">
        <f t="shared" si="11"/>
        <v>#VALUE!</v>
      </c>
      <c r="G214" s="61" t="e">
        <f t="shared" si="12"/>
        <v>#VALUE!</v>
      </c>
    </row>
    <row r="215" spans="1:8" s="66" customFormat="1" hidden="1" outlineLevel="1">
      <c r="A215" s="108" t="s">
        <v>989</v>
      </c>
      <c r="B215" s="86" t="s">
        <v>186</v>
      </c>
      <c r="C215" s="68"/>
      <c r="D215" s="68"/>
      <c r="E215" s="68"/>
      <c r="F215" s="61" t="e">
        <f t="shared" si="11"/>
        <v>#VALUE!</v>
      </c>
      <c r="G215" s="61" t="e">
        <f t="shared" si="12"/>
        <v>#VALUE!</v>
      </c>
    </row>
    <row r="216" spans="1:8" s="66" customFormat="1" hidden="1" outlineLevel="1">
      <c r="A216" s="108" t="s">
        <v>990</v>
      </c>
      <c r="B216" s="86" t="s">
        <v>187</v>
      </c>
      <c r="C216" s="68"/>
      <c r="D216" s="68"/>
      <c r="E216" s="68"/>
      <c r="F216" s="61" t="e">
        <f t="shared" si="11"/>
        <v>#VALUE!</v>
      </c>
      <c r="G216" s="61" t="e">
        <f t="shared" si="12"/>
        <v>#VALUE!</v>
      </c>
    </row>
    <row r="217" spans="1:8" s="66" customFormat="1" hidden="1" outlineLevel="1">
      <c r="A217" s="108" t="s">
        <v>991</v>
      </c>
      <c r="B217" s="86" t="s">
        <v>188</v>
      </c>
      <c r="C217" s="68"/>
      <c r="D217" s="68"/>
      <c r="E217" s="68"/>
      <c r="F217" s="61" t="e">
        <f t="shared" si="11"/>
        <v>#VALUE!</v>
      </c>
      <c r="G217" s="61" t="e">
        <f t="shared" si="12"/>
        <v>#VALUE!</v>
      </c>
    </row>
    <row r="218" spans="1:8" s="66" customFormat="1" hidden="1" outlineLevel="1">
      <c r="A218" s="108" t="s">
        <v>992</v>
      </c>
      <c r="B218" s="86" t="s">
        <v>189</v>
      </c>
      <c r="C218" s="68"/>
      <c r="D218" s="68"/>
      <c r="E218" s="68"/>
      <c r="F218" s="61" t="e">
        <f t="shared" si="11"/>
        <v>#VALUE!</v>
      </c>
      <c r="G218" s="61" t="e">
        <f t="shared" si="12"/>
        <v>#VALUE!</v>
      </c>
    </row>
    <row r="219" spans="1:8" s="66" customFormat="1" hidden="1" outlineLevel="1">
      <c r="A219" s="108" t="s">
        <v>993</v>
      </c>
      <c r="B219" s="86"/>
      <c r="C219" s="68"/>
      <c r="D219" s="68"/>
      <c r="E219" s="68"/>
      <c r="F219" s="61"/>
      <c r="G219" s="61"/>
    </row>
    <row r="220" spans="1:8" s="66" customFormat="1" hidden="1" outlineLevel="1">
      <c r="A220" s="108" t="s">
        <v>994</v>
      </c>
      <c r="B220" s="86"/>
      <c r="C220" s="68"/>
      <c r="D220" s="68"/>
      <c r="E220" s="68"/>
      <c r="F220" s="61"/>
      <c r="G220" s="61"/>
    </row>
    <row r="221" spans="1:8" s="66" customFormat="1" hidden="1" outlineLevel="1">
      <c r="A221" s="108" t="s">
        <v>995</v>
      </c>
      <c r="B221" s="86"/>
      <c r="C221" s="68"/>
      <c r="D221" s="68"/>
      <c r="E221" s="68"/>
      <c r="F221" s="61"/>
      <c r="G221" s="61"/>
    </row>
    <row r="222" spans="1:8" ht="15" customHeight="1" collapsed="1">
      <c r="A222" s="74"/>
      <c r="B222" s="76" t="s">
        <v>1105</v>
      </c>
      <c r="C222" s="74" t="s">
        <v>151</v>
      </c>
      <c r="D222" s="39"/>
      <c r="E222" s="38"/>
      <c r="F222" s="39"/>
      <c r="G222" s="39"/>
    </row>
    <row r="223" spans="1:8" ht="15" customHeight="1">
      <c r="A223" s="108" t="s">
        <v>996</v>
      </c>
      <c r="B223" s="5" t="s">
        <v>12</v>
      </c>
      <c r="C223" s="151">
        <v>0.93785519959419128</v>
      </c>
      <c r="E223" s="168"/>
      <c r="F223" s="13"/>
      <c r="G223" s="13"/>
    </row>
    <row r="224" spans="1:8">
      <c r="A224" s="108" t="s">
        <v>997</v>
      </c>
      <c r="B224" s="5" t="s">
        <v>147</v>
      </c>
      <c r="C224" s="151">
        <v>4.304681667030931E-2</v>
      </c>
      <c r="E224" s="167"/>
      <c r="F224" s="13"/>
      <c r="H224" s="66"/>
    </row>
    <row r="225" spans="1:8">
      <c r="A225" s="108" t="s">
        <v>998</v>
      </c>
      <c r="B225" s="144" t="s">
        <v>1514</v>
      </c>
      <c r="C225" s="151">
        <v>8.6650080887322525E-3</v>
      </c>
      <c r="E225" s="167"/>
      <c r="F225" s="13"/>
      <c r="H225" s="66"/>
    </row>
    <row r="226" spans="1:8">
      <c r="A226" s="108" t="s">
        <v>999</v>
      </c>
      <c r="B226" s="5" t="s">
        <v>2</v>
      </c>
      <c r="C226" s="151">
        <v>1.0432975646767373E-2</v>
      </c>
      <c r="E226" s="167"/>
      <c r="F226" s="13"/>
      <c r="H226" s="66"/>
    </row>
    <row r="227" spans="1:8" s="66" customFormat="1" hidden="1" outlineLevel="1">
      <c r="A227" s="108" t="s">
        <v>1000</v>
      </c>
      <c r="B227" s="86" t="s">
        <v>164</v>
      </c>
      <c r="C227" s="68"/>
      <c r="D227" s="68"/>
      <c r="E227" s="73"/>
      <c r="F227" s="73"/>
      <c r="G227" s="67"/>
    </row>
    <row r="228" spans="1:8" s="66" customFormat="1" hidden="1" outlineLevel="1">
      <c r="A228" s="108" t="s">
        <v>1001</v>
      </c>
      <c r="B228" s="86" t="s">
        <v>165</v>
      </c>
      <c r="D228" s="68"/>
      <c r="E228" s="73"/>
      <c r="F228" s="73"/>
      <c r="G228" s="67"/>
    </row>
    <row r="229" spans="1:8" s="66" customFormat="1" hidden="1" outlineLevel="1">
      <c r="A229" s="108" t="s">
        <v>1002</v>
      </c>
      <c r="B229" s="86" t="s">
        <v>215</v>
      </c>
      <c r="C229" s="68"/>
      <c r="D229" s="68"/>
      <c r="E229" s="73"/>
      <c r="F229" s="73"/>
      <c r="G229" s="67"/>
    </row>
    <row r="230" spans="1:8" s="66" customFormat="1" hidden="1" outlineLevel="1">
      <c r="A230" s="108" t="s">
        <v>1003</v>
      </c>
      <c r="B230" s="86" t="s">
        <v>216</v>
      </c>
      <c r="C230" s="68"/>
      <c r="D230" s="68"/>
      <c r="E230" s="73"/>
      <c r="F230" s="73"/>
      <c r="G230" s="67"/>
    </row>
    <row r="231" spans="1:8" s="66" customFormat="1" hidden="1" outlineLevel="1">
      <c r="A231" s="108" t="s">
        <v>1004</v>
      </c>
      <c r="B231" s="86" t="s">
        <v>217</v>
      </c>
      <c r="C231" s="68"/>
      <c r="D231" s="68"/>
      <c r="E231" s="73"/>
      <c r="F231" s="73"/>
      <c r="G231" s="67"/>
    </row>
    <row r="232" spans="1:8" s="66" customFormat="1" hidden="1" outlineLevel="1">
      <c r="A232" s="108" t="s">
        <v>1005</v>
      </c>
      <c r="B232" s="86" t="s">
        <v>162</v>
      </c>
      <c r="C232" s="68"/>
      <c r="D232" s="68"/>
      <c r="E232" s="73"/>
      <c r="F232" s="73"/>
      <c r="G232" s="67"/>
    </row>
    <row r="233" spans="1:8" s="66" customFormat="1" hidden="1" outlineLevel="1">
      <c r="A233" s="108" t="s">
        <v>1006</v>
      </c>
      <c r="B233" s="86" t="s">
        <v>162</v>
      </c>
      <c r="C233" s="68"/>
      <c r="D233" s="68"/>
      <c r="E233" s="73"/>
      <c r="F233" s="73"/>
      <c r="G233" s="67"/>
    </row>
    <row r="234" spans="1:8" s="66" customFormat="1" hidden="1" outlineLevel="1">
      <c r="A234" s="108" t="s">
        <v>1007</v>
      </c>
      <c r="B234" s="86" t="s">
        <v>162</v>
      </c>
      <c r="C234" s="68"/>
      <c r="D234" s="68"/>
      <c r="E234" s="73"/>
      <c r="F234" s="73"/>
      <c r="G234" s="67"/>
    </row>
    <row r="235" spans="1:8" s="66" customFormat="1" hidden="1" outlineLevel="1">
      <c r="A235" s="108" t="s">
        <v>1008</v>
      </c>
      <c r="B235" s="86" t="s">
        <v>162</v>
      </c>
      <c r="C235" s="68"/>
      <c r="D235" s="68"/>
      <c r="E235" s="73"/>
      <c r="F235" s="73"/>
      <c r="G235" s="67"/>
    </row>
    <row r="236" spans="1:8" s="66" customFormat="1" hidden="1" outlineLevel="1">
      <c r="A236" s="108" t="s">
        <v>1009</v>
      </c>
      <c r="B236" s="86" t="s">
        <v>162</v>
      </c>
      <c r="C236" s="68"/>
      <c r="D236" s="68"/>
      <c r="E236" s="73"/>
      <c r="F236" s="73"/>
      <c r="G236" s="67"/>
    </row>
    <row r="237" spans="1:8" s="66" customFormat="1" hidden="1" outlineLevel="1">
      <c r="A237" s="108" t="s">
        <v>1010</v>
      </c>
      <c r="B237" s="86" t="s">
        <v>162</v>
      </c>
      <c r="C237" s="68"/>
      <c r="D237" s="68"/>
      <c r="E237" s="73"/>
      <c r="F237" s="73"/>
      <c r="G237" s="67"/>
    </row>
    <row r="238" spans="1:8" ht="15" customHeight="1" collapsed="1">
      <c r="A238" s="74"/>
      <c r="B238" s="76" t="s">
        <v>1106</v>
      </c>
      <c r="C238" s="74" t="s">
        <v>151</v>
      </c>
      <c r="D238" s="39"/>
      <c r="E238" s="38"/>
      <c r="F238" s="39"/>
      <c r="G238" s="41"/>
    </row>
    <row r="239" spans="1:8">
      <c r="A239" s="108" t="s">
        <v>1011</v>
      </c>
      <c r="B239" s="144" t="s">
        <v>36</v>
      </c>
      <c r="C239" s="151">
        <v>0.95083642164728266</v>
      </c>
      <c r="D239" s="139"/>
      <c r="E239" s="161"/>
      <c r="F239" s="3"/>
    </row>
    <row r="240" spans="1:8">
      <c r="A240" s="108" t="s">
        <v>1012</v>
      </c>
      <c r="B240" s="144" t="s">
        <v>37</v>
      </c>
      <c r="C240" s="151">
        <v>4.9163578352717299E-2</v>
      </c>
      <c r="D240" s="139"/>
      <c r="E240" s="167"/>
      <c r="F240" s="3"/>
      <c r="H240" s="66"/>
    </row>
    <row r="241" spans="1:8">
      <c r="A241" s="108" t="s">
        <v>1013</v>
      </c>
      <c r="B241" s="144" t="s">
        <v>2</v>
      </c>
      <c r="C241" s="151">
        <v>0</v>
      </c>
      <c r="D241" s="139"/>
      <c r="E241" s="167"/>
      <c r="F241" s="3"/>
      <c r="H241" s="66"/>
    </row>
    <row r="242" spans="1:8" s="66" customFormat="1" hidden="1" outlineLevel="1">
      <c r="A242" s="108" t="s">
        <v>1014</v>
      </c>
      <c r="B242" s="68"/>
      <c r="C242" s="68"/>
      <c r="D242" s="68"/>
      <c r="E242" s="67"/>
      <c r="F242" s="67"/>
      <c r="G242" s="67"/>
    </row>
    <row r="243" spans="1:8" s="66" customFormat="1" hidden="1" outlineLevel="1">
      <c r="A243" s="108" t="s">
        <v>1015</v>
      </c>
      <c r="B243" s="68"/>
      <c r="C243" s="68"/>
      <c r="D243" s="68"/>
      <c r="E243" s="67"/>
      <c r="F243" s="67"/>
      <c r="G243" s="67"/>
    </row>
    <row r="244" spans="1:8" s="66" customFormat="1" hidden="1" outlineLevel="1">
      <c r="A244" s="108" t="s">
        <v>1016</v>
      </c>
      <c r="B244" s="68"/>
      <c r="C244" s="68"/>
      <c r="D244" s="68"/>
      <c r="E244" s="67"/>
      <c r="F244" s="67"/>
      <c r="G244" s="67"/>
    </row>
    <row r="245" spans="1:8" s="66" customFormat="1" hidden="1" outlineLevel="1">
      <c r="A245" s="108" t="s">
        <v>1017</v>
      </c>
      <c r="B245" s="68"/>
      <c r="C245" s="68"/>
      <c r="D245" s="68"/>
      <c r="E245" s="67"/>
      <c r="F245" s="67"/>
      <c r="G245" s="67"/>
    </row>
    <row r="246" spans="1:8" s="66" customFormat="1" hidden="1" outlineLevel="1">
      <c r="A246" s="108" t="s">
        <v>1018</v>
      </c>
      <c r="B246" s="68"/>
      <c r="C246" s="68"/>
      <c r="D246" s="68"/>
      <c r="E246" s="67"/>
      <c r="F246" s="67"/>
      <c r="G246" s="67"/>
    </row>
    <row r="247" spans="1:8" s="66" customFormat="1" hidden="1" outlineLevel="1">
      <c r="A247" s="108" t="s">
        <v>1019</v>
      </c>
      <c r="B247" s="68"/>
      <c r="C247" s="68"/>
      <c r="D247" s="68"/>
      <c r="E247" s="67"/>
      <c r="F247" s="67"/>
      <c r="G247" s="67"/>
    </row>
    <row r="248" spans="1:8" s="66" customFormat="1" ht="18.75" collapsed="1">
      <c r="A248" s="43"/>
      <c r="B248" s="46" t="s">
        <v>237</v>
      </c>
      <c r="C248" s="43"/>
      <c r="D248" s="43"/>
      <c r="E248" s="43"/>
      <c r="F248" s="44"/>
      <c r="G248" s="44"/>
    </row>
    <row r="249" spans="1:8" s="66" customFormat="1" ht="15" customHeight="1">
      <c r="A249" s="74"/>
      <c r="B249" s="76" t="s">
        <v>1107</v>
      </c>
      <c r="C249" s="74" t="s">
        <v>159</v>
      </c>
      <c r="D249" s="74" t="s">
        <v>64</v>
      </c>
      <c r="E249" s="74"/>
      <c r="F249" s="74" t="s">
        <v>152</v>
      </c>
      <c r="G249" s="74" t="s">
        <v>157</v>
      </c>
    </row>
    <row r="250" spans="1:8" s="53" customFormat="1">
      <c r="A250" s="108" t="s">
        <v>1020</v>
      </c>
      <c r="B250" s="108" t="s">
        <v>96</v>
      </c>
      <c r="C250" s="132">
        <f>+(C13*1000000)/D28</f>
        <v>270881.83066623559</v>
      </c>
      <c r="D250" s="141">
        <f>+D28</f>
        <v>13929</v>
      </c>
      <c r="E250" s="57"/>
      <c r="F250" s="48"/>
      <c r="G250" s="48"/>
    </row>
    <row r="251" spans="1:8" s="53" customFormat="1">
      <c r="A251" s="57"/>
      <c r="B251" s="108"/>
      <c r="C251" s="108"/>
      <c r="D251" s="57"/>
      <c r="E251" s="57"/>
      <c r="F251" s="48"/>
      <c r="G251" s="48"/>
    </row>
    <row r="252" spans="1:8" s="53" customFormat="1">
      <c r="A252" s="68"/>
      <c r="B252" s="108" t="s">
        <v>160</v>
      </c>
      <c r="C252" s="108"/>
      <c r="D252" s="57"/>
      <c r="E252" s="57"/>
      <c r="F252" s="48"/>
      <c r="G252" s="48"/>
    </row>
    <row r="253" spans="1:8" s="53" customFormat="1">
      <c r="A253" s="108" t="s">
        <v>1021</v>
      </c>
      <c r="B253" s="104" t="s">
        <v>1536</v>
      </c>
      <c r="C253" s="132">
        <v>336.21037917000001</v>
      </c>
      <c r="D253" s="141">
        <v>8957</v>
      </c>
      <c r="E253" s="161"/>
      <c r="F253" s="149">
        <f>IF($C$259=0,"",IF(C253="[for completion]","",C253/$C$259))</f>
        <v>8.9106893285671979E-2</v>
      </c>
      <c r="G253" s="149">
        <f>IF($D$259=0,"",IF(D253="[for completion]","",D253/$D$259))</f>
        <v>0.64304688060880177</v>
      </c>
    </row>
    <row r="254" spans="1:8" s="53" customFormat="1">
      <c r="A254" s="108" t="s">
        <v>1022</v>
      </c>
      <c r="B254" s="104" t="s">
        <v>1537</v>
      </c>
      <c r="C254" s="132">
        <v>331.06810067999999</v>
      </c>
      <c r="D254" s="141">
        <v>2348</v>
      </c>
      <c r="E254" s="166"/>
      <c r="F254" s="149">
        <f t="shared" ref="F254:F258" si="13">IF($C$259=0,"",IF(C254="[for completion]","",C254/$C$259))</f>
        <v>8.7744019058573972E-2</v>
      </c>
      <c r="G254" s="149">
        <f t="shared" ref="G254:G258" si="14">IF($D$259=0,"",IF(D254="[for completion]","",D254/$D$259))</f>
        <v>0.16856917223059803</v>
      </c>
    </row>
    <row r="255" spans="1:8" s="53" customFormat="1">
      <c r="A255" s="108" t="s">
        <v>1023</v>
      </c>
      <c r="B255" s="104" t="s">
        <v>1538</v>
      </c>
      <c r="C255" s="132">
        <v>206.23007802999999</v>
      </c>
      <c r="D255" s="141">
        <v>847</v>
      </c>
      <c r="E255" s="166"/>
      <c r="F255" s="149">
        <f t="shared" si="13"/>
        <v>5.4657805629561441E-2</v>
      </c>
      <c r="G255" s="149">
        <f t="shared" si="14"/>
        <v>6.0808385383013856E-2</v>
      </c>
    </row>
    <row r="256" spans="1:8" s="53" customFormat="1">
      <c r="A256" s="108" t="s">
        <v>1024</v>
      </c>
      <c r="B256" s="104" t="s">
        <v>1539</v>
      </c>
      <c r="C256" s="132">
        <v>226.94771237</v>
      </c>
      <c r="D256" s="141">
        <v>597</v>
      </c>
      <c r="E256" s="166"/>
      <c r="F256" s="149">
        <f t="shared" si="13"/>
        <v>6.0148665360969404E-2</v>
      </c>
      <c r="G256" s="149">
        <f t="shared" si="14"/>
        <v>4.2860219685548137E-2</v>
      </c>
    </row>
    <row r="257" spans="1:7" s="53" customFormat="1">
      <c r="A257" s="108" t="s">
        <v>1025</v>
      </c>
      <c r="B257" s="104" t="s">
        <v>1540</v>
      </c>
      <c r="C257" s="132">
        <v>352.36117773000001</v>
      </c>
      <c r="D257" s="141">
        <v>503</v>
      </c>
      <c r="E257" s="166"/>
      <c r="F257" s="149">
        <f t="shared" si="13"/>
        <v>9.3387390179661731E-2</v>
      </c>
      <c r="G257" s="149">
        <f t="shared" si="14"/>
        <v>3.6111709383301029E-2</v>
      </c>
    </row>
    <row r="258" spans="1:7" s="53" customFormat="1">
      <c r="A258" s="108" t="s">
        <v>1026</v>
      </c>
      <c r="B258" s="104" t="s">
        <v>1541</v>
      </c>
      <c r="C258" s="132">
        <v>2320.2955713699998</v>
      </c>
      <c r="D258" s="141">
        <v>677</v>
      </c>
      <c r="E258" s="166"/>
      <c r="F258" s="149">
        <f t="shared" si="13"/>
        <v>0.61495522648556145</v>
      </c>
      <c r="G258" s="149">
        <f t="shared" si="14"/>
        <v>4.8603632708737167E-2</v>
      </c>
    </row>
    <row r="259" spans="1:7" s="53" customFormat="1">
      <c r="A259" s="108" t="s">
        <v>1027</v>
      </c>
      <c r="B259" s="56" t="s">
        <v>1</v>
      </c>
      <c r="C259" s="132">
        <f>SUM(C253:C258)</f>
        <v>3773.1130193499998</v>
      </c>
      <c r="D259" s="141">
        <f>SUM(D253:D258)</f>
        <v>13929</v>
      </c>
      <c r="E259" s="58"/>
      <c r="F259" s="150">
        <f>SUM(F253:F258)</f>
        <v>1</v>
      </c>
      <c r="G259" s="150">
        <f>SUM(G253:G258)</f>
        <v>0.99999999999999989</v>
      </c>
    </row>
    <row r="260" spans="1:7" s="66" customFormat="1" ht="15" customHeight="1">
      <c r="A260" s="74"/>
      <c r="B260" s="76" t="s">
        <v>1108</v>
      </c>
      <c r="C260" s="74" t="s">
        <v>159</v>
      </c>
      <c r="D260" s="74" t="s">
        <v>64</v>
      </c>
      <c r="E260" s="74"/>
      <c r="F260" s="74" t="s">
        <v>152</v>
      </c>
      <c r="G260" s="74" t="s">
        <v>157</v>
      </c>
    </row>
    <row r="261" spans="1:7" s="53" customFormat="1">
      <c r="A261" s="108" t="s">
        <v>1028</v>
      </c>
      <c r="B261" s="54" t="s">
        <v>144</v>
      </c>
      <c r="C261" s="140">
        <v>84.265738309194973</v>
      </c>
      <c r="D261" s="108"/>
      <c r="E261" s="139"/>
      <c r="F261" s="54"/>
      <c r="G261" s="54"/>
    </row>
    <row r="262" spans="1:7" s="53" customFormat="1">
      <c r="A262" s="68"/>
      <c r="B262" s="54"/>
      <c r="C262" s="54"/>
      <c r="D262" s="54"/>
      <c r="E262" s="54"/>
      <c r="F262" s="54"/>
      <c r="G262" s="54"/>
    </row>
    <row r="263" spans="1:7" s="66" customFormat="1">
      <c r="A263" s="68"/>
      <c r="B263" s="104" t="s">
        <v>272</v>
      </c>
      <c r="C263" s="68"/>
      <c r="D263" s="68"/>
      <c r="E263" s="68"/>
      <c r="F263" s="68"/>
      <c r="G263" s="68"/>
    </row>
    <row r="264" spans="1:7" s="66" customFormat="1">
      <c r="A264" s="108" t="s">
        <v>1029</v>
      </c>
      <c r="B264" s="68" t="s">
        <v>176</v>
      </c>
      <c r="C264" s="132">
        <v>1468.202680159995</v>
      </c>
      <c r="D264" s="141">
        <v>9394</v>
      </c>
      <c r="E264" s="68"/>
      <c r="F264" s="149">
        <f>IF($C$272=0,"",IF(C264="[for completion]","",C264/$C$272))</f>
        <v>0.38912236994505045</v>
      </c>
      <c r="G264" s="149">
        <f>IF($D$272=0,"",IF(D264="[for completion]","",D264/$D$272))</f>
        <v>0.67442027424797191</v>
      </c>
    </row>
    <row r="265" spans="1:7" s="66" customFormat="1">
      <c r="A265" s="108" t="s">
        <v>1030</v>
      </c>
      <c r="B265" s="68" t="s">
        <v>178</v>
      </c>
      <c r="C265" s="132">
        <v>400.09436098000003</v>
      </c>
      <c r="D265" s="141">
        <v>1572</v>
      </c>
      <c r="E265" s="68"/>
      <c r="F265" s="149">
        <f t="shared" ref="F265:F271" si="15">IF($C$272=0,"",IF(C265="[for completion]","",C265/$C$272))</f>
        <v>0.10603826573128346</v>
      </c>
      <c r="G265" s="149">
        <f t="shared" ref="G265:G271" si="16">IF($D$272=0,"",IF(D265="[for completion]","",D265/$D$272))</f>
        <v>0.11285806590566444</v>
      </c>
    </row>
    <row r="266" spans="1:7" s="66" customFormat="1">
      <c r="A266" s="108" t="s">
        <v>1031</v>
      </c>
      <c r="B266" s="68" t="s">
        <v>179</v>
      </c>
      <c r="C266" s="132">
        <v>377.16610413000001</v>
      </c>
      <c r="D266" s="141">
        <v>1141</v>
      </c>
      <c r="E266" s="68"/>
      <c r="F266" s="149">
        <f t="shared" si="15"/>
        <v>9.9961517769477135E-2</v>
      </c>
      <c r="G266" s="149">
        <f t="shared" si="16"/>
        <v>8.1915428243233543E-2</v>
      </c>
    </row>
    <row r="267" spans="1:7" s="66" customFormat="1">
      <c r="A267" s="108" t="s">
        <v>1032</v>
      </c>
      <c r="B267" s="68" t="s">
        <v>180</v>
      </c>
      <c r="C267" s="132">
        <v>369.19334964999996</v>
      </c>
      <c r="D267" s="141">
        <v>701</v>
      </c>
      <c r="E267" s="68"/>
      <c r="F267" s="149">
        <f t="shared" si="15"/>
        <v>9.7848473596373206E-2</v>
      </c>
      <c r="G267" s="149">
        <f t="shared" si="16"/>
        <v>5.0326656615693875E-2</v>
      </c>
    </row>
    <row r="268" spans="1:7" s="66" customFormat="1">
      <c r="A268" s="108" t="s">
        <v>1033</v>
      </c>
      <c r="B268" s="68" t="s">
        <v>181</v>
      </c>
      <c r="C268" s="132">
        <v>287.29615345999997</v>
      </c>
      <c r="D268" s="141">
        <v>336</v>
      </c>
      <c r="E268" s="68"/>
      <c r="F268" s="149">
        <f t="shared" si="15"/>
        <v>7.6143002339615393E-2</v>
      </c>
      <c r="G268" s="149">
        <f t="shared" si="16"/>
        <v>2.4122334697393926E-2</v>
      </c>
    </row>
    <row r="269" spans="1:7" s="66" customFormat="1">
      <c r="A269" s="108" t="s">
        <v>1034</v>
      </c>
      <c r="B269" s="68" t="s">
        <v>182</v>
      </c>
      <c r="C269" s="132">
        <v>204.31659168000002</v>
      </c>
      <c r="D269" s="141">
        <v>176</v>
      </c>
      <c r="E269" s="68"/>
      <c r="F269" s="149">
        <f t="shared" si="15"/>
        <v>5.4150668329356916E-2</v>
      </c>
      <c r="G269" s="149">
        <f t="shared" si="16"/>
        <v>1.2635508651015866E-2</v>
      </c>
    </row>
    <row r="270" spans="1:7" s="66" customFormat="1">
      <c r="A270" s="108" t="s">
        <v>1035</v>
      </c>
      <c r="B270" s="68" t="s">
        <v>183</v>
      </c>
      <c r="C270" s="132">
        <v>258.94087968000002</v>
      </c>
      <c r="D270" s="141">
        <v>311</v>
      </c>
      <c r="E270" s="68"/>
      <c r="F270" s="149">
        <f t="shared" si="15"/>
        <v>6.862791502720704E-2</v>
      </c>
      <c r="G270" s="149">
        <f t="shared" si="16"/>
        <v>2.2327518127647356E-2</v>
      </c>
    </row>
    <row r="271" spans="1:7" s="66" customFormat="1">
      <c r="A271" s="108" t="s">
        <v>1036</v>
      </c>
      <c r="B271" s="68" t="s">
        <v>177</v>
      </c>
      <c r="C271" s="132">
        <v>407.90289961000002</v>
      </c>
      <c r="D271" s="141">
        <v>298</v>
      </c>
      <c r="E271" s="68"/>
      <c r="F271" s="149">
        <f t="shared" si="15"/>
        <v>0.10810778726163645</v>
      </c>
      <c r="G271" s="149">
        <f t="shared" si="16"/>
        <v>2.1394213511379136E-2</v>
      </c>
    </row>
    <row r="272" spans="1:7" s="66" customFormat="1">
      <c r="A272" s="108" t="s">
        <v>1037</v>
      </c>
      <c r="B272" s="71" t="s">
        <v>1</v>
      </c>
      <c r="C272" s="132">
        <f>SUM(C264:C271)</f>
        <v>3773.1130193499948</v>
      </c>
      <c r="D272" s="141">
        <f>SUM(D264:D271)</f>
        <v>13929</v>
      </c>
      <c r="E272" s="68"/>
      <c r="F272" s="150">
        <f>SUM(F264:F271)</f>
        <v>0.99999999999999978</v>
      </c>
      <c r="G272" s="150">
        <f>SUM(G264:G271)</f>
        <v>0.99999999999999989</v>
      </c>
    </row>
    <row r="273" spans="1:7" s="66" customFormat="1" hidden="1" outlineLevel="1">
      <c r="A273" s="108" t="s">
        <v>1038</v>
      </c>
      <c r="B273" s="86" t="s">
        <v>184</v>
      </c>
      <c r="C273" s="68"/>
      <c r="D273" s="68"/>
      <c r="E273" s="68"/>
      <c r="F273" s="61">
        <f t="shared" ref="F273:F278" si="17">IF($C$272=0,"",IF(C273="[for completion]","",C273/$C$272))</f>
        <v>0</v>
      </c>
      <c r="G273" s="61">
        <f t="shared" ref="G273:G278" si="18">IF($D$272=0,"",IF(D273="[for completion]","",D273/$D$272))</f>
        <v>0</v>
      </c>
    </row>
    <row r="274" spans="1:7" s="66" customFormat="1" hidden="1" outlineLevel="1">
      <c r="A274" s="108" t="s">
        <v>1039</v>
      </c>
      <c r="B274" s="86" t="s">
        <v>185</v>
      </c>
      <c r="C274" s="68"/>
      <c r="D274" s="68"/>
      <c r="E274" s="68"/>
      <c r="F274" s="61">
        <f t="shared" si="17"/>
        <v>0</v>
      </c>
      <c r="G274" s="61">
        <f t="shared" si="18"/>
        <v>0</v>
      </c>
    </row>
    <row r="275" spans="1:7" s="66" customFormat="1" hidden="1" outlineLevel="1">
      <c r="A275" s="108" t="s">
        <v>1040</v>
      </c>
      <c r="B275" s="86" t="s">
        <v>186</v>
      </c>
      <c r="C275" s="68"/>
      <c r="D275" s="68"/>
      <c r="E275" s="68"/>
      <c r="F275" s="61">
        <f t="shared" si="17"/>
        <v>0</v>
      </c>
      <c r="G275" s="61">
        <f t="shared" si="18"/>
        <v>0</v>
      </c>
    </row>
    <row r="276" spans="1:7" s="66" customFormat="1" hidden="1" outlineLevel="1">
      <c r="A276" s="108" t="s">
        <v>1041</v>
      </c>
      <c r="B276" s="86" t="s">
        <v>187</v>
      </c>
      <c r="C276" s="68"/>
      <c r="D276" s="68"/>
      <c r="E276" s="68"/>
      <c r="F276" s="61">
        <f t="shared" si="17"/>
        <v>0</v>
      </c>
      <c r="G276" s="61">
        <f t="shared" si="18"/>
        <v>0</v>
      </c>
    </row>
    <row r="277" spans="1:7" s="66" customFormat="1" hidden="1" outlineLevel="1">
      <c r="A277" s="108" t="s">
        <v>1042</v>
      </c>
      <c r="B277" s="86" t="s">
        <v>188</v>
      </c>
      <c r="C277" s="68"/>
      <c r="D277" s="68"/>
      <c r="E277" s="68"/>
      <c r="F277" s="61">
        <f t="shared" si="17"/>
        <v>0</v>
      </c>
      <c r="G277" s="61">
        <f t="shared" si="18"/>
        <v>0</v>
      </c>
    </row>
    <row r="278" spans="1:7" s="66" customFormat="1" hidden="1" outlineLevel="1">
      <c r="A278" s="108" t="s">
        <v>1043</v>
      </c>
      <c r="B278" s="86" t="s">
        <v>189</v>
      </c>
      <c r="C278" s="68"/>
      <c r="D278" s="68"/>
      <c r="E278" s="68"/>
      <c r="F278" s="61">
        <f t="shared" si="17"/>
        <v>0</v>
      </c>
      <c r="G278" s="61">
        <f t="shared" si="18"/>
        <v>0</v>
      </c>
    </row>
    <row r="279" spans="1:7" s="66" customFormat="1" hidden="1" outlineLevel="1">
      <c r="A279" s="108" t="s">
        <v>1044</v>
      </c>
      <c r="B279" s="86"/>
      <c r="C279" s="68"/>
      <c r="D279" s="68"/>
      <c r="E279" s="68"/>
      <c r="F279" s="61"/>
      <c r="G279" s="61"/>
    </row>
    <row r="280" spans="1:7" s="66" customFormat="1" hidden="1" outlineLevel="1">
      <c r="A280" s="108" t="s">
        <v>1045</v>
      </c>
      <c r="B280" s="86"/>
      <c r="C280" s="68"/>
      <c r="D280" s="68"/>
      <c r="E280" s="68"/>
      <c r="F280" s="61"/>
      <c r="G280" s="61"/>
    </row>
    <row r="281" spans="1:7" s="66" customFormat="1" hidden="1" outlineLevel="1">
      <c r="A281" s="108" t="s">
        <v>1046</v>
      </c>
      <c r="B281" s="86"/>
      <c r="C281" s="68"/>
      <c r="D281" s="68"/>
      <c r="E281" s="68"/>
      <c r="F281" s="73"/>
      <c r="G281" s="73"/>
    </row>
    <row r="282" spans="1:7" s="66" customFormat="1" ht="15" customHeight="1" collapsed="1">
      <c r="A282" s="74"/>
      <c r="B282" s="76" t="s">
        <v>1109</v>
      </c>
      <c r="C282" s="74" t="s">
        <v>159</v>
      </c>
      <c r="D282" s="74" t="s">
        <v>64</v>
      </c>
      <c r="E282" s="74"/>
      <c r="F282" s="74" t="s">
        <v>152</v>
      </c>
      <c r="G282" s="74" t="s">
        <v>157</v>
      </c>
    </row>
    <row r="283" spans="1:7" s="53" customFormat="1">
      <c r="A283" s="108" t="s">
        <v>1047</v>
      </c>
      <c r="B283" s="54" t="s">
        <v>144</v>
      </c>
      <c r="C283" s="112" t="s">
        <v>195</v>
      </c>
      <c r="D283" s="108"/>
      <c r="E283" s="54"/>
      <c r="F283" s="54"/>
      <c r="G283" s="54"/>
    </row>
    <row r="284" spans="1:7" s="53" customFormat="1">
      <c r="A284" s="68"/>
      <c r="B284" s="54"/>
      <c r="C284" s="68"/>
      <c r="D284" s="68"/>
      <c r="E284" s="54"/>
      <c r="F284" s="54"/>
      <c r="G284" s="54"/>
    </row>
    <row r="285" spans="1:7" s="66" customFormat="1">
      <c r="A285" s="68"/>
      <c r="B285" s="104" t="s">
        <v>272</v>
      </c>
      <c r="C285" s="68"/>
      <c r="D285" s="68"/>
      <c r="E285" s="68"/>
      <c r="F285" s="68"/>
      <c r="G285" s="68"/>
    </row>
    <row r="286" spans="1:7" s="66" customFormat="1">
      <c r="A286" s="108" t="s">
        <v>1048</v>
      </c>
      <c r="B286" s="68" t="s">
        <v>176</v>
      </c>
      <c r="C286" s="144" t="s">
        <v>195</v>
      </c>
      <c r="D286" s="144" t="s">
        <v>195</v>
      </c>
      <c r="E286" s="68"/>
      <c r="F286" s="149" t="e">
        <f>IF($C$294=0,"",IF(C286="[for completion]","",C286/$C$294))</f>
        <v>#VALUE!</v>
      </c>
      <c r="G286" s="149" t="e">
        <f>IF($D$294=0,"",IF(D286="[for completion]","",D286/$D$294))</f>
        <v>#VALUE!</v>
      </c>
    </row>
    <row r="287" spans="1:7" s="66" customFormat="1">
      <c r="A287" s="108" t="s">
        <v>1049</v>
      </c>
      <c r="B287" s="68" t="s">
        <v>178</v>
      </c>
      <c r="C287" s="144" t="s">
        <v>195</v>
      </c>
      <c r="D287" s="144" t="s">
        <v>195</v>
      </c>
      <c r="E287" s="68"/>
      <c r="F287" s="149" t="e">
        <f t="shared" ref="F287:F293" si="19">IF($C$294=0,"",IF(C287="[for completion]","",C287/$C$294))</f>
        <v>#VALUE!</v>
      </c>
      <c r="G287" s="149" t="e">
        <f t="shared" ref="G287:G293" si="20">IF($D$294=0,"",IF(D287="[for completion]","",D287/$D$294))</f>
        <v>#VALUE!</v>
      </c>
    </row>
    <row r="288" spans="1:7" s="66" customFormat="1">
      <c r="A288" s="108" t="s">
        <v>1050</v>
      </c>
      <c r="B288" s="68" t="s">
        <v>179</v>
      </c>
      <c r="C288" s="144" t="s">
        <v>195</v>
      </c>
      <c r="D288" s="144" t="s">
        <v>195</v>
      </c>
      <c r="E288" s="68"/>
      <c r="F288" s="149" t="e">
        <f t="shared" si="19"/>
        <v>#VALUE!</v>
      </c>
      <c r="G288" s="149" t="e">
        <f t="shared" si="20"/>
        <v>#VALUE!</v>
      </c>
    </row>
    <row r="289" spans="1:7" s="66" customFormat="1">
      <c r="A289" s="108" t="s">
        <v>1051</v>
      </c>
      <c r="B289" s="68" t="s">
        <v>180</v>
      </c>
      <c r="C289" s="144" t="s">
        <v>195</v>
      </c>
      <c r="D289" s="144" t="s">
        <v>195</v>
      </c>
      <c r="E289" s="68"/>
      <c r="F289" s="149" t="e">
        <f t="shared" si="19"/>
        <v>#VALUE!</v>
      </c>
      <c r="G289" s="149" t="e">
        <f t="shared" si="20"/>
        <v>#VALUE!</v>
      </c>
    </row>
    <row r="290" spans="1:7" s="66" customFormat="1">
      <c r="A290" s="108" t="s">
        <v>1052</v>
      </c>
      <c r="B290" s="68" t="s">
        <v>181</v>
      </c>
      <c r="C290" s="144" t="s">
        <v>195</v>
      </c>
      <c r="D290" s="144" t="s">
        <v>195</v>
      </c>
      <c r="E290" s="68"/>
      <c r="F290" s="149" t="e">
        <f t="shared" si="19"/>
        <v>#VALUE!</v>
      </c>
      <c r="G290" s="149" t="e">
        <f t="shared" si="20"/>
        <v>#VALUE!</v>
      </c>
    </row>
    <row r="291" spans="1:7" s="66" customFormat="1">
      <c r="A291" s="108" t="s">
        <v>1053</v>
      </c>
      <c r="B291" s="68" t="s">
        <v>182</v>
      </c>
      <c r="C291" s="144" t="s">
        <v>195</v>
      </c>
      <c r="D291" s="144" t="s">
        <v>195</v>
      </c>
      <c r="E291" s="68"/>
      <c r="F291" s="149" t="e">
        <f t="shared" si="19"/>
        <v>#VALUE!</v>
      </c>
      <c r="G291" s="149" t="e">
        <f t="shared" si="20"/>
        <v>#VALUE!</v>
      </c>
    </row>
    <row r="292" spans="1:7" s="66" customFormat="1">
      <c r="A292" s="108" t="s">
        <v>1054</v>
      </c>
      <c r="B292" s="68" t="s">
        <v>183</v>
      </c>
      <c r="C292" s="144" t="s">
        <v>195</v>
      </c>
      <c r="D292" s="144" t="s">
        <v>195</v>
      </c>
      <c r="E292" s="68"/>
      <c r="F292" s="149" t="e">
        <f t="shared" si="19"/>
        <v>#VALUE!</v>
      </c>
      <c r="G292" s="149" t="e">
        <f t="shared" si="20"/>
        <v>#VALUE!</v>
      </c>
    </row>
    <row r="293" spans="1:7" s="66" customFormat="1">
      <c r="A293" s="108" t="s">
        <v>1055</v>
      </c>
      <c r="B293" s="68" t="s">
        <v>177</v>
      </c>
      <c r="C293" s="144" t="s">
        <v>195</v>
      </c>
      <c r="D293" s="144" t="s">
        <v>195</v>
      </c>
      <c r="E293" s="68"/>
      <c r="F293" s="149" t="e">
        <f t="shared" si="19"/>
        <v>#VALUE!</v>
      </c>
      <c r="G293" s="149" t="e">
        <f t="shared" si="20"/>
        <v>#VALUE!</v>
      </c>
    </row>
    <row r="294" spans="1:7" s="66" customFormat="1">
      <c r="A294" s="108" t="s">
        <v>1056</v>
      </c>
      <c r="B294" s="71" t="s">
        <v>1</v>
      </c>
      <c r="C294" s="144" t="s">
        <v>195</v>
      </c>
      <c r="D294" s="144" t="s">
        <v>195</v>
      </c>
      <c r="E294" s="68"/>
      <c r="F294" s="150" t="e">
        <f>SUM(F286:F293)</f>
        <v>#VALUE!</v>
      </c>
      <c r="G294" s="150" t="e">
        <f>SUM(G286:G293)</f>
        <v>#VALUE!</v>
      </c>
    </row>
    <row r="295" spans="1:7" s="66" customFormat="1" hidden="1" outlineLevel="1">
      <c r="A295" s="108" t="s">
        <v>1057</v>
      </c>
      <c r="B295" s="86" t="s">
        <v>184</v>
      </c>
      <c r="C295" s="68"/>
      <c r="D295" s="68"/>
      <c r="E295" s="68"/>
      <c r="F295" s="61" t="e">
        <f t="shared" ref="F295:F300" si="21">IF($C$294=0,"",IF(C295="[for completion]","",C295/$C$294))</f>
        <v>#VALUE!</v>
      </c>
      <c r="G295" s="61" t="e">
        <f t="shared" ref="G295:G300" si="22">IF($D$294=0,"",IF(D295="[for completion]","",D295/$D$294))</f>
        <v>#VALUE!</v>
      </c>
    </row>
    <row r="296" spans="1:7" s="66" customFormat="1" hidden="1" outlineLevel="1">
      <c r="A296" s="108" t="s">
        <v>1058</v>
      </c>
      <c r="B296" s="86" t="s">
        <v>185</v>
      </c>
      <c r="C296" s="68"/>
      <c r="D296" s="68"/>
      <c r="E296" s="68"/>
      <c r="F296" s="61" t="e">
        <f t="shared" si="21"/>
        <v>#VALUE!</v>
      </c>
      <c r="G296" s="61" t="e">
        <f t="shared" si="22"/>
        <v>#VALUE!</v>
      </c>
    </row>
    <row r="297" spans="1:7" s="66" customFormat="1" hidden="1" outlineLevel="1">
      <c r="A297" s="108" t="s">
        <v>1059</v>
      </c>
      <c r="B297" s="86" t="s">
        <v>186</v>
      </c>
      <c r="C297" s="68"/>
      <c r="D297" s="68"/>
      <c r="E297" s="68"/>
      <c r="F297" s="61" t="e">
        <f t="shared" si="21"/>
        <v>#VALUE!</v>
      </c>
      <c r="G297" s="61" t="e">
        <f t="shared" si="22"/>
        <v>#VALUE!</v>
      </c>
    </row>
    <row r="298" spans="1:7" s="66" customFormat="1" hidden="1" outlineLevel="1">
      <c r="A298" s="108" t="s">
        <v>1060</v>
      </c>
      <c r="B298" s="86" t="s">
        <v>187</v>
      </c>
      <c r="C298" s="68"/>
      <c r="D298" s="68"/>
      <c r="E298" s="68"/>
      <c r="F298" s="61" t="e">
        <f t="shared" si="21"/>
        <v>#VALUE!</v>
      </c>
      <c r="G298" s="61" t="e">
        <f t="shared" si="22"/>
        <v>#VALUE!</v>
      </c>
    </row>
    <row r="299" spans="1:7" s="66" customFormat="1" hidden="1" outlineLevel="1">
      <c r="A299" s="108" t="s">
        <v>1061</v>
      </c>
      <c r="B299" s="86" t="s">
        <v>188</v>
      </c>
      <c r="C299" s="68"/>
      <c r="D299" s="68"/>
      <c r="E299" s="68"/>
      <c r="F299" s="61" t="e">
        <f t="shared" si="21"/>
        <v>#VALUE!</v>
      </c>
      <c r="G299" s="61" t="e">
        <f t="shared" si="22"/>
        <v>#VALUE!</v>
      </c>
    </row>
    <row r="300" spans="1:7" s="66" customFormat="1" hidden="1" outlineLevel="1">
      <c r="A300" s="108" t="s">
        <v>1062</v>
      </c>
      <c r="B300" s="86" t="s">
        <v>189</v>
      </c>
      <c r="C300" s="68"/>
      <c r="D300" s="68"/>
      <c r="E300" s="68"/>
      <c r="F300" s="61" t="e">
        <f t="shared" si="21"/>
        <v>#VALUE!</v>
      </c>
      <c r="G300" s="61" t="e">
        <f t="shared" si="22"/>
        <v>#VALUE!</v>
      </c>
    </row>
    <row r="301" spans="1:7" s="66" customFormat="1" hidden="1" outlineLevel="1">
      <c r="A301" s="108" t="s">
        <v>1063</v>
      </c>
      <c r="B301" s="86"/>
      <c r="C301" s="68"/>
      <c r="D301" s="68"/>
      <c r="E301" s="68"/>
      <c r="F301" s="61"/>
      <c r="G301" s="61"/>
    </row>
    <row r="302" spans="1:7" s="66" customFormat="1" hidden="1" outlineLevel="1">
      <c r="A302" s="108" t="s">
        <v>1064</v>
      </c>
      <c r="B302" s="86"/>
      <c r="C302" s="68"/>
      <c r="D302" s="68"/>
      <c r="E302" s="68"/>
      <c r="F302" s="61"/>
      <c r="G302" s="61"/>
    </row>
    <row r="303" spans="1:7" s="66" customFormat="1" hidden="1" outlineLevel="1">
      <c r="A303" s="108" t="s">
        <v>1065</v>
      </c>
      <c r="B303" s="86"/>
      <c r="C303" s="68"/>
      <c r="D303" s="68"/>
      <c r="E303" s="68"/>
      <c r="F303" s="61"/>
      <c r="G303" s="73"/>
    </row>
    <row r="304" spans="1:7" ht="15" customHeight="1" collapsed="1">
      <c r="A304" s="74"/>
      <c r="B304" s="76" t="s">
        <v>1110</v>
      </c>
      <c r="C304" s="74" t="s">
        <v>145</v>
      </c>
      <c r="D304" s="39"/>
      <c r="E304" s="39"/>
      <c r="F304" s="39"/>
      <c r="G304" s="41"/>
    </row>
    <row r="305" spans="1:8">
      <c r="A305" s="108" t="s">
        <v>1066</v>
      </c>
      <c r="B305" s="69" t="s">
        <v>29</v>
      </c>
      <c r="C305" s="151">
        <v>0.15481682955275775</v>
      </c>
      <c r="E305" s="161"/>
      <c r="G305" s="5"/>
    </row>
    <row r="306" spans="1:8">
      <c r="A306" s="108" t="s">
        <v>1067</v>
      </c>
      <c r="B306" s="69" t="s">
        <v>30</v>
      </c>
      <c r="C306" s="151">
        <v>1.8711644569863049E-2</v>
      </c>
      <c r="E306" s="167"/>
      <c r="G306" s="5"/>
      <c r="H306" s="66"/>
    </row>
    <row r="307" spans="1:8">
      <c r="A307" s="108" t="s">
        <v>1068</v>
      </c>
      <c r="B307" s="69" t="s">
        <v>146</v>
      </c>
      <c r="C307" s="151">
        <v>0</v>
      </c>
      <c r="E307" s="167"/>
      <c r="G307" s="5"/>
      <c r="H307" s="66"/>
    </row>
    <row r="308" spans="1:8">
      <c r="A308" s="108" t="s">
        <v>1069</v>
      </c>
      <c r="B308" s="55" t="s">
        <v>31</v>
      </c>
      <c r="C308" s="151">
        <v>0</v>
      </c>
      <c r="E308" s="167"/>
      <c r="G308" s="5"/>
      <c r="H308" s="66"/>
    </row>
    <row r="309" spans="1:8">
      <c r="A309" s="108" t="s">
        <v>1070</v>
      </c>
      <c r="B309" s="55" t="s">
        <v>82</v>
      </c>
      <c r="C309" s="151">
        <v>0.12296140370847543</v>
      </c>
      <c r="E309" s="167"/>
      <c r="G309" s="5"/>
      <c r="H309" s="66"/>
    </row>
    <row r="310" spans="1:8" s="53" customFormat="1">
      <c r="A310" s="108" t="s">
        <v>1071</v>
      </c>
      <c r="B310" s="55" t="s">
        <v>135</v>
      </c>
      <c r="C310" s="151">
        <v>0</v>
      </c>
      <c r="D310" s="54"/>
      <c r="E310" s="167"/>
      <c r="F310" s="139"/>
      <c r="G310" s="54"/>
      <c r="H310" s="66"/>
    </row>
    <row r="311" spans="1:8" s="66" customFormat="1">
      <c r="A311" s="108" t="s">
        <v>1072</v>
      </c>
      <c r="B311" s="69" t="s">
        <v>218</v>
      </c>
      <c r="C311" s="151">
        <v>0</v>
      </c>
      <c r="D311" s="68"/>
      <c r="E311" s="167"/>
      <c r="F311" s="139"/>
      <c r="G311" s="68"/>
    </row>
    <row r="312" spans="1:8">
      <c r="A312" s="108" t="s">
        <v>1073</v>
      </c>
      <c r="B312" s="55" t="s">
        <v>32</v>
      </c>
      <c r="C312" s="151">
        <v>0.30113556491232218</v>
      </c>
      <c r="E312" s="167"/>
      <c r="F312" s="139"/>
      <c r="G312" s="5"/>
      <c r="H312" s="66"/>
    </row>
    <row r="313" spans="1:8">
      <c r="A313" s="108" t="s">
        <v>1074</v>
      </c>
      <c r="B313" s="69" t="s">
        <v>219</v>
      </c>
      <c r="C313" s="151">
        <v>0.16689172997486296</v>
      </c>
      <c r="E313" s="167"/>
      <c r="F313" s="139"/>
      <c r="G313" s="5"/>
      <c r="H313" s="66"/>
    </row>
    <row r="314" spans="1:8">
      <c r="A314" s="108" t="s">
        <v>1075</v>
      </c>
      <c r="B314" s="55" t="s">
        <v>2</v>
      </c>
      <c r="C314" s="151">
        <v>0.23548282728171863</v>
      </c>
      <c r="E314" s="167"/>
      <c r="F314" s="139"/>
      <c r="G314" s="5"/>
      <c r="H314" s="66"/>
    </row>
    <row r="315" spans="1:8" s="66" customFormat="1" hidden="1" outlineLevel="1">
      <c r="A315" s="108" t="s">
        <v>1076</v>
      </c>
      <c r="B315" s="86" t="s">
        <v>167</v>
      </c>
      <c r="C315" s="68"/>
      <c r="D315" s="68"/>
      <c r="E315" s="68"/>
      <c r="F315" s="139"/>
      <c r="G315" s="68"/>
    </row>
    <row r="316" spans="1:8" s="66" customFormat="1" hidden="1" outlineLevel="1">
      <c r="A316" s="108" t="s">
        <v>1077</v>
      </c>
      <c r="B316" s="86" t="s">
        <v>162</v>
      </c>
      <c r="C316" s="68"/>
      <c r="D316" s="68"/>
      <c r="E316" s="68"/>
      <c r="F316" s="139"/>
      <c r="G316" s="68"/>
    </row>
    <row r="317" spans="1:8" s="66" customFormat="1" hidden="1" outlineLevel="1">
      <c r="A317" s="108" t="s">
        <v>1078</v>
      </c>
      <c r="B317" s="86" t="s">
        <v>162</v>
      </c>
      <c r="C317" s="68"/>
      <c r="D317" s="68"/>
      <c r="E317" s="68"/>
      <c r="F317" s="139"/>
      <c r="G317" s="68"/>
    </row>
    <row r="318" spans="1:8" s="66" customFormat="1" hidden="1" outlineLevel="1">
      <c r="A318" s="108" t="s">
        <v>1079</v>
      </c>
      <c r="B318" s="86" t="s">
        <v>162</v>
      </c>
      <c r="C318" s="68"/>
      <c r="D318" s="68"/>
      <c r="E318" s="68"/>
      <c r="F318" s="139"/>
      <c r="G318" s="68"/>
    </row>
    <row r="319" spans="1:8" s="66" customFormat="1" hidden="1" outlineLevel="1">
      <c r="A319" s="108" t="s">
        <v>1080</v>
      </c>
      <c r="B319" s="86" t="s">
        <v>162</v>
      </c>
      <c r="C319" s="68"/>
      <c r="D319" s="68"/>
      <c r="E319" s="68"/>
      <c r="F319" s="139"/>
      <c r="G319" s="68"/>
    </row>
    <row r="320" spans="1:8" s="66" customFormat="1" hidden="1" outlineLevel="1">
      <c r="A320" s="108" t="s">
        <v>1081</v>
      </c>
      <c r="B320" s="86" t="s">
        <v>162</v>
      </c>
      <c r="C320" s="68"/>
      <c r="D320" s="68"/>
      <c r="E320" s="68"/>
      <c r="F320" s="139"/>
      <c r="G320" s="68"/>
    </row>
    <row r="321" spans="1:8" s="66" customFormat="1" hidden="1" outlineLevel="1">
      <c r="A321" s="108" t="s">
        <v>1082</v>
      </c>
      <c r="B321" s="86" t="s">
        <v>162</v>
      </c>
      <c r="C321" s="68"/>
      <c r="D321" s="68"/>
      <c r="E321" s="68"/>
      <c r="F321" s="139"/>
      <c r="G321" s="68"/>
    </row>
    <row r="322" spans="1:8" s="66" customFormat="1" hidden="1" outlineLevel="1">
      <c r="A322" s="108" t="s">
        <v>1083</v>
      </c>
      <c r="B322" s="86" t="s">
        <v>162</v>
      </c>
      <c r="C322" s="68"/>
      <c r="D322" s="68"/>
      <c r="E322" s="68"/>
      <c r="F322" s="139"/>
      <c r="G322" s="68"/>
    </row>
    <row r="323" spans="1:8" s="66" customFormat="1" hidden="1" outlineLevel="1">
      <c r="A323" s="108" t="s">
        <v>1084</v>
      </c>
      <c r="B323" s="86" t="s">
        <v>162</v>
      </c>
      <c r="C323" s="68"/>
      <c r="D323" s="68"/>
      <c r="E323" s="68"/>
      <c r="F323" s="139"/>
      <c r="G323" s="68"/>
    </row>
    <row r="324" spans="1:8" s="66" customFormat="1" hidden="1" outlineLevel="1">
      <c r="A324" s="108" t="s">
        <v>1085</v>
      </c>
      <c r="B324" s="86" t="s">
        <v>162</v>
      </c>
      <c r="C324" s="68"/>
      <c r="D324" s="68"/>
      <c r="E324" s="68"/>
      <c r="F324" s="139"/>
      <c r="G324" s="68"/>
    </row>
    <row r="325" spans="1:8" s="66" customFormat="1" hidden="1" outlineLevel="1">
      <c r="A325" s="108" t="s">
        <v>1086</v>
      </c>
      <c r="B325" s="86" t="s">
        <v>162</v>
      </c>
      <c r="C325" s="68"/>
      <c r="D325" s="68"/>
      <c r="E325" s="68"/>
      <c r="F325" s="68"/>
      <c r="G325" s="68"/>
    </row>
    <row r="326" spans="1:8" hidden="1" outlineLevel="1">
      <c r="A326" s="108" t="s">
        <v>1087</v>
      </c>
      <c r="B326" s="86" t="s">
        <v>162</v>
      </c>
      <c r="C326" s="68"/>
      <c r="H326" s="66"/>
    </row>
    <row r="327" spans="1:8" hidden="1" outlineLevel="1">
      <c r="A327" s="108" t="s">
        <v>1088</v>
      </c>
      <c r="B327" s="86" t="s">
        <v>162</v>
      </c>
      <c r="H327" s="66"/>
    </row>
    <row r="328" spans="1:8" hidden="1" outlineLevel="1">
      <c r="A328" s="108" t="s">
        <v>1089</v>
      </c>
      <c r="B328" s="86" t="s">
        <v>162</v>
      </c>
      <c r="H328" s="66"/>
    </row>
    <row r="329" spans="1:8" hidden="1" outlineLevel="1">
      <c r="A329" s="108" t="s">
        <v>1090</v>
      </c>
      <c r="B329" s="86" t="s">
        <v>162</v>
      </c>
      <c r="H329" s="66"/>
    </row>
    <row r="330" spans="1:8" hidden="1" outlineLevel="1">
      <c r="A330" s="108" t="s">
        <v>1091</v>
      </c>
      <c r="B330" s="86" t="s">
        <v>162</v>
      </c>
      <c r="H330" s="66"/>
    </row>
    <row r="331" spans="1:8" hidden="1" outlineLevel="1">
      <c r="A331" s="108" t="s">
        <v>1092</v>
      </c>
      <c r="B331" s="86" t="s">
        <v>162</v>
      </c>
      <c r="H331" s="66"/>
    </row>
    <row r="332" spans="1:8" collapsed="1">
      <c r="H332" s="66"/>
    </row>
  </sheetData>
  <sortState ref="B65:B73">
    <sortCondition ref="B65"/>
  </sortState>
  <mergeCells count="11">
    <mergeCell ref="E44:E87"/>
    <mergeCell ref="E99:E118"/>
    <mergeCell ref="E131:E133"/>
    <mergeCell ref="E141:E143"/>
    <mergeCell ref="E151:E155"/>
    <mergeCell ref="E253:E258"/>
    <mergeCell ref="E305:E314"/>
    <mergeCell ref="E239:E241"/>
    <mergeCell ref="E171:E176"/>
    <mergeCell ref="E182:E190"/>
    <mergeCell ref="E223:E226"/>
  </mergeCells>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78" location="'2. Harmonised Glossary'!A288" display="Loan to Value (LTV) Information - Un-indexed"/>
    <hyperlink ref="B200" location="'2. Harmonised Glossary'!A11" display="Loan to Value (LTV) Information - Indexed"/>
    <hyperlink ref="B260" location="'2. Harmonised Glossary'!A11" display="Loan to Value (LTV) Information - Un-indexed"/>
    <hyperlink ref="B28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79"/>
  <sheetViews>
    <sheetView zoomScale="70" zoomScaleNormal="70" zoomScalePageLayoutView="70" workbookViewId="0"/>
  </sheetViews>
  <sheetFormatPr baseColWidth="10" defaultColWidth="8.85546875" defaultRowHeight="15" outlineLevelRow="1"/>
  <cols>
    <col min="1" max="1" width="12.140625" style="68" customWidth="1"/>
    <col min="2" max="2" width="60.7109375" style="68" customWidth="1"/>
    <col min="3" max="4" width="40.7109375" style="68" customWidth="1"/>
    <col min="5" max="5" width="7.28515625" style="68" customWidth="1"/>
    <col min="6" max="6" width="40.7109375" style="68" customWidth="1"/>
    <col min="7" max="7" width="40.7109375" style="67" customWidth="1"/>
    <col min="8" max="8" width="7.28515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4" ht="31.5">
      <c r="A1" s="21" t="s">
        <v>285</v>
      </c>
      <c r="B1" s="21"/>
      <c r="C1" s="67"/>
      <c r="D1" s="67"/>
      <c r="E1" s="67"/>
      <c r="F1" s="67"/>
      <c r="H1" s="67"/>
      <c r="I1" s="21"/>
      <c r="J1" s="67"/>
      <c r="K1" s="67"/>
      <c r="L1" s="67"/>
      <c r="M1" s="67"/>
    </row>
    <row r="2" spans="1:14" ht="15.75" thickBot="1">
      <c r="A2" s="67"/>
      <c r="B2" s="67"/>
      <c r="C2" s="67"/>
      <c r="D2" s="67"/>
      <c r="E2" s="67"/>
      <c r="F2" s="67"/>
      <c r="H2" s="65"/>
      <c r="L2" s="67"/>
      <c r="M2" s="67"/>
    </row>
    <row r="3" spans="1:14" ht="19.5" thickBot="1">
      <c r="A3" s="52"/>
      <c r="B3" s="51" t="s">
        <v>136</v>
      </c>
      <c r="C3" s="111" t="s">
        <v>252</v>
      </c>
      <c r="D3" s="52"/>
      <c r="E3" s="52"/>
      <c r="F3" s="52"/>
      <c r="G3" s="52"/>
      <c r="H3" s="65"/>
      <c r="L3" s="67"/>
      <c r="M3" s="67"/>
    </row>
    <row r="4" spans="1:14" ht="15.75" thickBot="1">
      <c r="H4" s="65"/>
      <c r="L4" s="67"/>
      <c r="M4" s="67"/>
    </row>
    <row r="5" spans="1:14" ht="18.75">
      <c r="B5" s="98" t="s">
        <v>287</v>
      </c>
      <c r="C5" s="79"/>
      <c r="E5" s="4"/>
      <c r="F5" s="4"/>
      <c r="H5" s="65"/>
      <c r="L5" s="67"/>
      <c r="M5" s="67"/>
    </row>
    <row r="6" spans="1:14" ht="15.75" thickBot="1">
      <c r="B6" s="96" t="s">
        <v>239</v>
      </c>
      <c r="H6" s="65"/>
      <c r="L6" s="67"/>
      <c r="M6" s="67"/>
    </row>
    <row r="7" spans="1:14" s="78" customFormat="1">
      <c r="A7" s="68"/>
      <c r="B7" s="77"/>
      <c r="C7" s="68"/>
      <c r="D7" s="68"/>
      <c r="E7" s="68"/>
      <c r="F7" s="68"/>
      <c r="G7" s="67"/>
      <c r="H7" s="65"/>
      <c r="I7" s="68"/>
      <c r="J7" s="68"/>
      <c r="K7" s="68"/>
      <c r="L7" s="67"/>
      <c r="M7" s="67"/>
      <c r="N7" s="67"/>
    </row>
    <row r="8" spans="1:14" ht="37.5">
      <c r="A8" s="20" t="s">
        <v>233</v>
      </c>
      <c r="B8" s="20" t="s">
        <v>239</v>
      </c>
      <c r="C8" s="17"/>
      <c r="D8" s="17"/>
      <c r="E8" s="17"/>
      <c r="F8" s="17"/>
      <c r="G8" s="18"/>
      <c r="H8" s="65"/>
      <c r="I8" s="69"/>
      <c r="J8" s="4"/>
      <c r="K8" s="4"/>
      <c r="L8" s="4"/>
      <c r="M8" s="4"/>
    </row>
    <row r="9" spans="1:14" ht="15" customHeight="1">
      <c r="A9" s="74"/>
      <c r="B9" s="76" t="s">
        <v>1270</v>
      </c>
      <c r="C9" s="74"/>
      <c r="D9" s="74"/>
      <c r="E9" s="74"/>
      <c r="F9" s="75"/>
      <c r="G9" s="75"/>
      <c r="H9" s="65"/>
      <c r="I9" s="69"/>
      <c r="J9" s="57"/>
      <c r="K9" s="57"/>
      <c r="L9" s="57"/>
      <c r="M9" s="48"/>
      <c r="N9" s="48"/>
    </row>
    <row r="10" spans="1:14">
      <c r="A10" s="68" t="s">
        <v>1112</v>
      </c>
      <c r="B10" s="108" t="s">
        <v>258</v>
      </c>
      <c r="C10" s="68" t="s">
        <v>60</v>
      </c>
      <c r="E10" s="69"/>
      <c r="F10" s="69"/>
      <c r="H10" s="65"/>
      <c r="I10" s="69"/>
      <c r="L10" s="69"/>
      <c r="M10" s="69"/>
    </row>
    <row r="11" spans="1:14" outlineLevel="1">
      <c r="A11" s="108" t="s">
        <v>1113</v>
      </c>
      <c r="B11" s="86" t="s">
        <v>199</v>
      </c>
      <c r="D11" s="108"/>
      <c r="E11" s="69"/>
      <c r="F11" s="69"/>
      <c r="H11" s="65"/>
      <c r="I11" s="69"/>
      <c r="L11" s="69"/>
      <c r="M11" s="69"/>
    </row>
    <row r="12" spans="1:14" outlineLevel="1">
      <c r="A12" s="108" t="s">
        <v>1114</v>
      </c>
      <c r="B12" s="86" t="s">
        <v>200</v>
      </c>
      <c r="E12" s="69"/>
      <c r="F12" s="69"/>
      <c r="H12" s="65"/>
      <c r="I12" s="69"/>
      <c r="L12" s="69"/>
      <c r="M12" s="69"/>
    </row>
    <row r="13" spans="1:14" outlineLevel="1">
      <c r="A13" s="108" t="s">
        <v>1115</v>
      </c>
      <c r="B13" s="108"/>
      <c r="E13" s="69"/>
      <c r="F13" s="69"/>
      <c r="H13" s="65"/>
      <c r="I13" s="69"/>
      <c r="L13" s="69"/>
      <c r="M13" s="69"/>
    </row>
    <row r="14" spans="1:14" outlineLevel="1">
      <c r="A14" s="108" t="s">
        <v>1116</v>
      </c>
      <c r="B14" s="108"/>
      <c r="E14" s="69"/>
      <c r="F14" s="69"/>
      <c r="H14" s="65"/>
      <c r="I14" s="69"/>
      <c r="L14" s="69"/>
      <c r="M14" s="69"/>
    </row>
    <row r="15" spans="1:14" outlineLevel="1">
      <c r="A15" s="108" t="s">
        <v>1117</v>
      </c>
      <c r="B15" s="108"/>
      <c r="E15" s="69"/>
      <c r="F15" s="69"/>
      <c r="H15" s="65"/>
      <c r="I15" s="69"/>
      <c r="L15" s="69"/>
      <c r="M15" s="69"/>
    </row>
    <row r="16" spans="1:14" outlineLevel="1">
      <c r="A16" s="108" t="s">
        <v>1118</v>
      </c>
      <c r="B16" s="108"/>
      <c r="E16" s="69"/>
      <c r="F16" s="69"/>
      <c r="H16" s="65"/>
      <c r="I16" s="69"/>
      <c r="L16" s="69"/>
      <c r="M16" s="69"/>
    </row>
    <row r="17" spans="1:14" outlineLevel="1">
      <c r="A17" s="108" t="s">
        <v>1119</v>
      </c>
      <c r="B17" s="108"/>
      <c r="E17" s="69"/>
      <c r="F17" s="69"/>
      <c r="H17" s="65"/>
      <c r="I17" s="69"/>
      <c r="L17" s="69"/>
      <c r="M17" s="69"/>
    </row>
    <row r="18" spans="1:14">
      <c r="A18" s="74"/>
      <c r="B18" s="74" t="s">
        <v>1271</v>
      </c>
      <c r="C18" s="74" t="s">
        <v>159</v>
      </c>
      <c r="D18" s="74" t="s">
        <v>262</v>
      </c>
      <c r="E18" s="74"/>
      <c r="F18" s="74" t="s">
        <v>260</v>
      </c>
      <c r="G18" s="74" t="s">
        <v>261</v>
      </c>
      <c r="H18" s="65"/>
      <c r="I18" s="49"/>
      <c r="J18" s="57"/>
      <c r="K18" s="57"/>
      <c r="L18" s="4"/>
      <c r="M18" s="57"/>
      <c r="N18" s="57"/>
    </row>
    <row r="19" spans="1:14">
      <c r="A19" s="108" t="s">
        <v>1111</v>
      </c>
      <c r="B19" s="108" t="s">
        <v>259</v>
      </c>
      <c r="C19" s="68" t="s">
        <v>60</v>
      </c>
      <c r="D19" s="57"/>
      <c r="E19" s="57"/>
      <c r="F19" s="48"/>
      <c r="G19" s="48"/>
      <c r="H19" s="65"/>
      <c r="I19" s="69"/>
      <c r="L19" s="57"/>
      <c r="M19" s="48"/>
      <c r="N19" s="48"/>
    </row>
    <row r="20" spans="1:14">
      <c r="A20" s="57"/>
      <c r="B20" s="49"/>
      <c r="C20" s="57"/>
      <c r="D20" s="57"/>
      <c r="E20" s="57"/>
      <c r="F20" s="48"/>
      <c r="G20" s="48"/>
      <c r="H20" s="65"/>
      <c r="I20" s="49"/>
      <c r="J20" s="57"/>
      <c r="K20" s="57"/>
      <c r="L20" s="57"/>
      <c r="M20" s="48"/>
      <c r="N20" s="48"/>
    </row>
    <row r="21" spans="1:14">
      <c r="B21" s="108" t="s">
        <v>160</v>
      </c>
      <c r="C21" s="57"/>
      <c r="D21" s="57"/>
      <c r="E21" s="57"/>
      <c r="F21" s="48"/>
      <c r="G21" s="48"/>
      <c r="H21" s="65"/>
      <c r="I21" s="69"/>
      <c r="J21" s="57"/>
      <c r="K21" s="57"/>
      <c r="L21" s="57"/>
      <c r="M21" s="48"/>
      <c r="N21" s="48"/>
    </row>
    <row r="22" spans="1:14">
      <c r="A22" s="108" t="s">
        <v>1120</v>
      </c>
      <c r="B22" s="69" t="s">
        <v>94</v>
      </c>
      <c r="C22" s="68" t="s">
        <v>60</v>
      </c>
      <c r="D22" s="68" t="s">
        <v>60</v>
      </c>
      <c r="E22" s="69"/>
      <c r="F22" s="61" t="str">
        <f>IF($C$37=0,"",IF(C22="[for completion]","",C22/$C$37))</f>
        <v/>
      </c>
      <c r="G22" s="61" t="str">
        <f>IF($D$37=0,"",IF(D22="[for completion]","",D22/$D$37))</f>
        <v/>
      </c>
      <c r="H22" s="65"/>
      <c r="I22" s="69"/>
      <c r="L22" s="69"/>
      <c r="M22" s="61"/>
      <c r="N22" s="61"/>
    </row>
    <row r="23" spans="1:14">
      <c r="A23" s="108" t="s">
        <v>1121</v>
      </c>
      <c r="B23" s="69" t="s">
        <v>94</v>
      </c>
      <c r="C23" s="68" t="s">
        <v>60</v>
      </c>
      <c r="D23" s="68" t="s">
        <v>60</v>
      </c>
      <c r="E23" s="69"/>
      <c r="F23" s="61" t="str">
        <f t="shared" ref="F23:F36" si="0">IF($C$37=0,"",IF(C23="[for completion]","",C23/$C$37))</f>
        <v/>
      </c>
      <c r="G23" s="61" t="str">
        <f t="shared" ref="G23:G36" si="1">IF($D$37=0,"",IF(D23="[for completion]","",D23/$D$37))</f>
        <v/>
      </c>
      <c r="H23" s="65"/>
      <c r="I23" s="69"/>
      <c r="L23" s="69"/>
      <c r="M23" s="61"/>
      <c r="N23" s="61"/>
    </row>
    <row r="24" spans="1:14">
      <c r="A24" s="108" t="s">
        <v>1122</v>
      </c>
      <c r="B24" s="69" t="s">
        <v>94</v>
      </c>
      <c r="C24" s="68" t="s">
        <v>60</v>
      </c>
      <c r="D24" s="68" t="s">
        <v>60</v>
      </c>
      <c r="F24" s="61" t="str">
        <f t="shared" si="0"/>
        <v/>
      </c>
      <c r="G24" s="61" t="str">
        <f t="shared" si="1"/>
        <v/>
      </c>
      <c r="H24" s="65"/>
      <c r="I24" s="69"/>
      <c r="M24" s="61"/>
      <c r="N24" s="61"/>
    </row>
    <row r="25" spans="1:14">
      <c r="A25" s="108" t="s">
        <v>1123</v>
      </c>
      <c r="B25" s="69" t="s">
        <v>94</v>
      </c>
      <c r="C25" s="68" t="s">
        <v>60</v>
      </c>
      <c r="D25" s="68" t="s">
        <v>60</v>
      </c>
      <c r="E25" s="73"/>
      <c r="F25" s="61" t="str">
        <f t="shared" si="0"/>
        <v/>
      </c>
      <c r="G25" s="61" t="str">
        <f t="shared" si="1"/>
        <v/>
      </c>
      <c r="H25" s="65"/>
      <c r="I25" s="69"/>
      <c r="L25" s="73"/>
      <c r="M25" s="61"/>
      <c r="N25" s="61"/>
    </row>
    <row r="26" spans="1:14">
      <c r="A26" s="108" t="s">
        <v>1124</v>
      </c>
      <c r="B26" s="69" t="s">
        <v>94</v>
      </c>
      <c r="C26" s="68" t="s">
        <v>60</v>
      </c>
      <c r="D26" s="68" t="s">
        <v>60</v>
      </c>
      <c r="E26" s="73"/>
      <c r="F26" s="61" t="str">
        <f t="shared" si="0"/>
        <v/>
      </c>
      <c r="G26" s="61" t="str">
        <f t="shared" si="1"/>
        <v/>
      </c>
      <c r="H26" s="65"/>
      <c r="I26" s="69"/>
      <c r="L26" s="73"/>
      <c r="M26" s="61"/>
      <c r="N26" s="61"/>
    </row>
    <row r="27" spans="1:14">
      <c r="A27" s="108" t="s">
        <v>1125</v>
      </c>
      <c r="B27" s="69" t="s">
        <v>94</v>
      </c>
      <c r="C27" s="68" t="s">
        <v>60</v>
      </c>
      <c r="D27" s="68" t="s">
        <v>60</v>
      </c>
      <c r="E27" s="73"/>
      <c r="F27" s="61" t="str">
        <f t="shared" si="0"/>
        <v/>
      </c>
      <c r="G27" s="61" t="str">
        <f t="shared" si="1"/>
        <v/>
      </c>
      <c r="H27" s="65"/>
      <c r="I27" s="69"/>
      <c r="L27" s="73"/>
      <c r="M27" s="61"/>
      <c r="N27" s="61"/>
    </row>
    <row r="28" spans="1:14">
      <c r="A28" s="108" t="s">
        <v>1126</v>
      </c>
      <c r="B28" s="69" t="s">
        <v>94</v>
      </c>
      <c r="C28" s="68" t="s">
        <v>60</v>
      </c>
      <c r="D28" s="68" t="s">
        <v>60</v>
      </c>
      <c r="E28" s="73"/>
      <c r="F28" s="61" t="str">
        <f t="shared" si="0"/>
        <v/>
      </c>
      <c r="G28" s="61" t="str">
        <f t="shared" si="1"/>
        <v/>
      </c>
      <c r="H28" s="65"/>
      <c r="I28" s="69"/>
      <c r="L28" s="73"/>
      <c r="M28" s="61"/>
      <c r="N28" s="61"/>
    </row>
    <row r="29" spans="1:14">
      <c r="A29" s="108" t="s">
        <v>1127</v>
      </c>
      <c r="B29" s="69" t="s">
        <v>94</v>
      </c>
      <c r="C29" s="68" t="s">
        <v>60</v>
      </c>
      <c r="D29" s="68" t="s">
        <v>60</v>
      </c>
      <c r="E29" s="73"/>
      <c r="F29" s="61" t="str">
        <f t="shared" si="0"/>
        <v/>
      </c>
      <c r="G29" s="61" t="str">
        <f t="shared" si="1"/>
        <v/>
      </c>
      <c r="H29" s="65"/>
      <c r="I29" s="69"/>
      <c r="L29" s="73"/>
      <c r="M29" s="61"/>
      <c r="N29" s="61"/>
    </row>
    <row r="30" spans="1:14">
      <c r="A30" s="108" t="s">
        <v>1128</v>
      </c>
      <c r="B30" s="69" t="s">
        <v>94</v>
      </c>
      <c r="C30" s="68" t="s">
        <v>60</v>
      </c>
      <c r="D30" s="68" t="s">
        <v>60</v>
      </c>
      <c r="E30" s="73"/>
      <c r="F30" s="61" t="str">
        <f t="shared" si="0"/>
        <v/>
      </c>
      <c r="G30" s="61" t="str">
        <f t="shared" si="1"/>
        <v/>
      </c>
      <c r="H30" s="65"/>
      <c r="I30" s="69"/>
      <c r="L30" s="73"/>
      <c r="M30" s="61"/>
      <c r="N30" s="61"/>
    </row>
    <row r="31" spans="1:14">
      <c r="A31" s="108" t="s">
        <v>1129</v>
      </c>
      <c r="B31" s="69" t="s">
        <v>94</v>
      </c>
      <c r="C31" s="68" t="s">
        <v>60</v>
      </c>
      <c r="D31" s="68" t="s">
        <v>60</v>
      </c>
      <c r="E31" s="73"/>
      <c r="F31" s="61" t="str">
        <f t="shared" si="0"/>
        <v/>
      </c>
      <c r="G31" s="61" t="str">
        <f t="shared" si="1"/>
        <v/>
      </c>
      <c r="H31" s="65"/>
      <c r="I31" s="69"/>
      <c r="L31" s="73"/>
      <c r="M31" s="61"/>
      <c r="N31" s="61"/>
    </row>
    <row r="32" spans="1:14">
      <c r="A32" s="108" t="s">
        <v>1130</v>
      </c>
      <c r="B32" s="69" t="s">
        <v>94</v>
      </c>
      <c r="C32" s="68" t="s">
        <v>60</v>
      </c>
      <c r="D32" s="68" t="s">
        <v>60</v>
      </c>
      <c r="E32" s="73"/>
      <c r="F32" s="61" t="str">
        <f t="shared" si="0"/>
        <v/>
      </c>
      <c r="G32" s="61" t="str">
        <f t="shared" si="1"/>
        <v/>
      </c>
      <c r="H32" s="65"/>
      <c r="I32" s="69"/>
      <c r="L32" s="73"/>
      <c r="M32" s="61"/>
      <c r="N32" s="61"/>
    </row>
    <row r="33" spans="1:14">
      <c r="A33" s="108" t="s">
        <v>1131</v>
      </c>
      <c r="B33" s="69" t="s">
        <v>94</v>
      </c>
      <c r="C33" s="68" t="s">
        <v>60</v>
      </c>
      <c r="D33" s="68" t="s">
        <v>60</v>
      </c>
      <c r="E33" s="73"/>
      <c r="F33" s="61" t="str">
        <f t="shared" si="0"/>
        <v/>
      </c>
      <c r="G33" s="61" t="str">
        <f t="shared" si="1"/>
        <v/>
      </c>
      <c r="H33" s="65"/>
      <c r="I33" s="69"/>
      <c r="L33" s="73"/>
      <c r="M33" s="61"/>
      <c r="N33" s="61"/>
    </row>
    <row r="34" spans="1:14">
      <c r="A34" s="108" t="s">
        <v>1132</v>
      </c>
      <c r="B34" s="69" t="s">
        <v>94</v>
      </c>
      <c r="C34" s="68" t="s">
        <v>60</v>
      </c>
      <c r="D34" s="68" t="s">
        <v>60</v>
      </c>
      <c r="E34" s="73"/>
      <c r="F34" s="61" t="str">
        <f t="shared" si="0"/>
        <v/>
      </c>
      <c r="G34" s="61" t="str">
        <f t="shared" si="1"/>
        <v/>
      </c>
      <c r="H34" s="65"/>
      <c r="I34" s="69"/>
      <c r="L34" s="73"/>
      <c r="M34" s="61"/>
      <c r="N34" s="61"/>
    </row>
    <row r="35" spans="1:14">
      <c r="A35" s="108" t="s">
        <v>1133</v>
      </c>
      <c r="B35" s="69" t="s">
        <v>94</v>
      </c>
      <c r="C35" s="68" t="s">
        <v>60</v>
      </c>
      <c r="D35" s="68" t="s">
        <v>60</v>
      </c>
      <c r="E35" s="73"/>
      <c r="F35" s="61" t="str">
        <f t="shared" si="0"/>
        <v/>
      </c>
      <c r="G35" s="61" t="str">
        <f t="shared" si="1"/>
        <v/>
      </c>
      <c r="H35" s="65"/>
      <c r="I35" s="69"/>
      <c r="L35" s="73"/>
      <c r="M35" s="61"/>
      <c r="N35" s="61"/>
    </row>
    <row r="36" spans="1:14">
      <c r="A36" s="108" t="s">
        <v>1134</v>
      </c>
      <c r="B36" s="69" t="s">
        <v>94</v>
      </c>
      <c r="C36" s="68" t="s">
        <v>60</v>
      </c>
      <c r="D36" s="68" t="s">
        <v>60</v>
      </c>
      <c r="E36" s="73"/>
      <c r="F36" s="61" t="str">
        <f t="shared" si="0"/>
        <v/>
      </c>
      <c r="G36" s="61" t="str">
        <f t="shared" si="1"/>
        <v/>
      </c>
      <c r="H36" s="65"/>
      <c r="I36" s="69"/>
      <c r="L36" s="73"/>
      <c r="M36" s="61"/>
      <c r="N36" s="61"/>
    </row>
    <row r="37" spans="1:14">
      <c r="A37" s="108" t="s">
        <v>1135</v>
      </c>
      <c r="B37" s="71" t="s">
        <v>1</v>
      </c>
      <c r="C37" s="69">
        <f>SUM(C22:C36)</f>
        <v>0</v>
      </c>
      <c r="D37" s="69">
        <f>SUM(D22:D36)</f>
        <v>0</v>
      </c>
      <c r="E37" s="73"/>
      <c r="F37" s="63">
        <f>SUM(F22:F36)</f>
        <v>0</v>
      </c>
      <c r="G37" s="63">
        <f>SUM(G22:G36)</f>
        <v>0</v>
      </c>
      <c r="H37" s="65"/>
      <c r="I37" s="71"/>
      <c r="J37" s="69"/>
      <c r="K37" s="69"/>
      <c r="L37" s="73"/>
      <c r="M37" s="63"/>
      <c r="N37" s="63"/>
    </row>
    <row r="38" spans="1:14">
      <c r="A38" s="74"/>
      <c r="B38" s="76" t="s">
        <v>1272</v>
      </c>
      <c r="C38" s="74" t="s">
        <v>89</v>
      </c>
      <c r="D38" s="74"/>
      <c r="E38" s="59"/>
      <c r="F38" s="74" t="s">
        <v>260</v>
      </c>
      <c r="G38" s="74"/>
      <c r="H38" s="65"/>
      <c r="I38" s="49"/>
      <c r="J38" s="57"/>
      <c r="K38" s="57"/>
      <c r="L38" s="4"/>
      <c r="M38" s="57"/>
      <c r="N38" s="57"/>
    </row>
    <row r="39" spans="1:14">
      <c r="A39" s="108" t="s">
        <v>1136</v>
      </c>
      <c r="B39" s="69" t="s">
        <v>40</v>
      </c>
      <c r="C39" s="68" t="s">
        <v>60</v>
      </c>
      <c r="E39" s="72"/>
      <c r="F39" s="61" t="str">
        <f>IF($C$42=0,"",IF(C39="[for completion]","",C39/$C$42))</f>
        <v/>
      </c>
      <c r="G39" s="70"/>
      <c r="H39" s="65"/>
      <c r="I39" s="69"/>
      <c r="L39" s="72"/>
      <c r="M39" s="61"/>
      <c r="N39" s="70"/>
    </row>
    <row r="40" spans="1:14">
      <c r="A40" s="108" t="s">
        <v>1137</v>
      </c>
      <c r="B40" s="69" t="s">
        <v>41</v>
      </c>
      <c r="C40" s="68" t="s">
        <v>60</v>
      </c>
      <c r="E40" s="72"/>
      <c r="F40" s="61" t="str">
        <f t="shared" ref="F40:F41" si="2">IF($C$42=0,"",IF(C40="[for completion]","",C40/$C$42))</f>
        <v/>
      </c>
      <c r="G40" s="70"/>
      <c r="H40" s="65"/>
      <c r="I40" s="69"/>
      <c r="L40" s="72"/>
      <c r="M40" s="61"/>
      <c r="N40" s="70"/>
    </row>
    <row r="41" spans="1:14">
      <c r="A41" s="108" t="s">
        <v>1138</v>
      </c>
      <c r="B41" s="69" t="s">
        <v>2</v>
      </c>
      <c r="C41" s="68" t="s">
        <v>60</v>
      </c>
      <c r="E41" s="73"/>
      <c r="F41" s="61" t="str">
        <f t="shared" si="2"/>
        <v/>
      </c>
      <c r="G41" s="70"/>
      <c r="H41" s="65"/>
      <c r="I41" s="69"/>
      <c r="L41" s="73"/>
      <c r="M41" s="61"/>
      <c r="N41" s="70"/>
    </row>
    <row r="42" spans="1:14">
      <c r="A42" s="108" t="s">
        <v>1139</v>
      </c>
      <c r="B42" s="71" t="s">
        <v>1</v>
      </c>
      <c r="C42" s="69">
        <f>SUM(C39:C41)</f>
        <v>0</v>
      </c>
      <c r="D42" s="69"/>
      <c r="E42" s="73"/>
      <c r="F42" s="63">
        <f>SUM(F39:F41)</f>
        <v>0</v>
      </c>
      <c r="G42" s="70"/>
      <c r="H42" s="65"/>
      <c r="I42" s="69"/>
      <c r="L42" s="73"/>
      <c r="M42" s="61"/>
      <c r="N42" s="70"/>
    </row>
    <row r="43" spans="1:14" outlineLevel="1">
      <c r="A43" s="108" t="s">
        <v>1140</v>
      </c>
      <c r="B43" s="71"/>
      <c r="C43" s="69"/>
      <c r="D43" s="69"/>
      <c r="E43" s="73"/>
      <c r="F43" s="63"/>
      <c r="G43" s="70"/>
      <c r="H43" s="65"/>
      <c r="I43" s="69"/>
      <c r="L43" s="73"/>
      <c r="M43" s="61"/>
      <c r="N43" s="70"/>
    </row>
    <row r="44" spans="1:14" outlineLevel="1">
      <c r="A44" s="108" t="s">
        <v>1141</v>
      </c>
      <c r="B44" s="71"/>
      <c r="C44" s="69"/>
      <c r="D44" s="69"/>
      <c r="E44" s="73"/>
      <c r="F44" s="63"/>
      <c r="G44" s="70"/>
      <c r="H44" s="65"/>
      <c r="I44" s="69"/>
      <c r="L44" s="73"/>
      <c r="M44" s="61"/>
      <c r="N44" s="70"/>
    </row>
    <row r="45" spans="1:14" outlineLevel="1">
      <c r="A45" s="108" t="s">
        <v>1142</v>
      </c>
      <c r="B45" s="69"/>
      <c r="E45" s="73"/>
      <c r="F45" s="61"/>
      <c r="G45" s="70"/>
      <c r="H45" s="65"/>
      <c r="I45" s="69"/>
      <c r="L45" s="73"/>
      <c r="M45" s="61"/>
      <c r="N45" s="70"/>
    </row>
    <row r="46" spans="1:14" outlineLevel="1">
      <c r="A46" s="108" t="s">
        <v>1143</v>
      </c>
      <c r="B46" s="69"/>
      <c r="E46" s="73"/>
      <c r="F46" s="61"/>
      <c r="G46" s="70"/>
      <c r="H46" s="65"/>
      <c r="I46" s="69"/>
      <c r="L46" s="73"/>
      <c r="M46" s="61"/>
      <c r="N46" s="70"/>
    </row>
    <row r="47" spans="1:14" outlineLevel="1">
      <c r="A47" s="108" t="s">
        <v>1144</v>
      </c>
      <c r="B47" s="69"/>
      <c r="E47" s="73"/>
      <c r="F47" s="61"/>
      <c r="G47" s="70"/>
      <c r="H47" s="65"/>
      <c r="I47" s="69"/>
      <c r="L47" s="73"/>
      <c r="M47" s="61"/>
      <c r="N47" s="70"/>
    </row>
    <row r="48" spans="1:14" ht="15" customHeight="1">
      <c r="A48" s="74"/>
      <c r="B48" s="76" t="s">
        <v>1096</v>
      </c>
      <c r="C48" s="74" t="s">
        <v>260</v>
      </c>
      <c r="D48" s="74"/>
      <c r="E48" s="59"/>
      <c r="F48" s="75"/>
      <c r="G48" s="75"/>
      <c r="H48" s="65"/>
      <c r="I48" s="49"/>
      <c r="J48" s="57"/>
      <c r="K48" s="57"/>
      <c r="L48" s="4"/>
      <c r="M48" s="48"/>
      <c r="N48" s="48"/>
    </row>
    <row r="49" spans="1:14">
      <c r="A49" s="108" t="s">
        <v>1145</v>
      </c>
      <c r="B49" s="89" t="s">
        <v>98</v>
      </c>
      <c r="C49" s="108">
        <f>SUM(C50:C77)</f>
        <v>0</v>
      </c>
      <c r="G49" s="68"/>
      <c r="H49" s="65"/>
      <c r="I49" s="4"/>
      <c r="N49" s="68"/>
    </row>
    <row r="50" spans="1:14">
      <c r="A50" s="108" t="s">
        <v>1146</v>
      </c>
      <c r="B50" s="68" t="s">
        <v>111</v>
      </c>
      <c r="C50" s="68" t="s">
        <v>60</v>
      </c>
      <c r="G50" s="68"/>
      <c r="H50" s="65"/>
      <c r="N50" s="68"/>
    </row>
    <row r="51" spans="1:14">
      <c r="A51" s="108" t="s">
        <v>1147</v>
      </c>
      <c r="B51" s="68" t="s">
        <v>99</v>
      </c>
      <c r="C51" s="68" t="s">
        <v>60</v>
      </c>
      <c r="G51" s="68"/>
      <c r="H51" s="65"/>
      <c r="N51" s="68"/>
    </row>
    <row r="52" spans="1:14">
      <c r="A52" s="108" t="s">
        <v>1148</v>
      </c>
      <c r="B52" s="68" t="s">
        <v>100</v>
      </c>
      <c r="C52" s="68" t="s">
        <v>60</v>
      </c>
      <c r="G52" s="68"/>
      <c r="H52" s="65"/>
      <c r="N52" s="68"/>
    </row>
    <row r="53" spans="1:14">
      <c r="A53" s="108" t="s">
        <v>1149</v>
      </c>
      <c r="B53" s="108" t="s">
        <v>299</v>
      </c>
      <c r="C53" s="108" t="s">
        <v>60</v>
      </c>
      <c r="D53" s="108"/>
      <c r="E53" s="108"/>
      <c r="F53" s="108"/>
      <c r="G53" s="108"/>
      <c r="H53" s="102"/>
      <c r="I53" s="108"/>
      <c r="J53" s="108"/>
      <c r="K53" s="108"/>
      <c r="L53" s="108"/>
      <c r="M53" s="108"/>
      <c r="N53" s="108"/>
    </row>
    <row r="54" spans="1:14">
      <c r="A54" s="108" t="s">
        <v>1150</v>
      </c>
      <c r="B54" s="68" t="s">
        <v>121</v>
      </c>
      <c r="C54" s="68" t="s">
        <v>60</v>
      </c>
      <c r="G54" s="68"/>
      <c r="H54" s="65"/>
      <c r="N54" s="68"/>
    </row>
    <row r="55" spans="1:14">
      <c r="A55" s="108" t="s">
        <v>1151</v>
      </c>
      <c r="B55" s="68" t="s">
        <v>118</v>
      </c>
      <c r="C55" s="68" t="s">
        <v>60</v>
      </c>
      <c r="G55" s="68"/>
      <c r="H55" s="65"/>
      <c r="N55" s="68"/>
    </row>
    <row r="56" spans="1:14">
      <c r="A56" s="108" t="s">
        <v>1152</v>
      </c>
      <c r="B56" s="68" t="s">
        <v>101</v>
      </c>
      <c r="C56" s="68" t="s">
        <v>60</v>
      </c>
      <c r="G56" s="68"/>
      <c r="H56" s="65"/>
      <c r="N56" s="68"/>
    </row>
    <row r="57" spans="1:14">
      <c r="A57" s="108" t="s">
        <v>1153</v>
      </c>
      <c r="B57" s="68" t="s">
        <v>102</v>
      </c>
      <c r="C57" s="68" t="s">
        <v>60</v>
      </c>
      <c r="G57" s="68"/>
      <c r="H57" s="65"/>
      <c r="N57" s="68"/>
    </row>
    <row r="58" spans="1:14">
      <c r="A58" s="108" t="s">
        <v>1154</v>
      </c>
      <c r="B58" s="68" t="s">
        <v>103</v>
      </c>
      <c r="C58" s="68" t="s">
        <v>60</v>
      </c>
      <c r="G58" s="68"/>
      <c r="H58" s="65"/>
      <c r="N58" s="68"/>
    </row>
    <row r="59" spans="1:14">
      <c r="A59" s="108" t="s">
        <v>1155</v>
      </c>
      <c r="B59" s="68" t="s">
        <v>0</v>
      </c>
      <c r="C59" s="68" t="s">
        <v>60</v>
      </c>
      <c r="G59" s="68"/>
      <c r="H59" s="65"/>
      <c r="N59" s="68"/>
    </row>
    <row r="60" spans="1:14">
      <c r="A60" s="108" t="s">
        <v>1156</v>
      </c>
      <c r="B60" s="68" t="s">
        <v>14</v>
      </c>
      <c r="C60" s="68" t="s">
        <v>60</v>
      </c>
      <c r="G60" s="68"/>
      <c r="H60" s="65"/>
      <c r="N60" s="68"/>
    </row>
    <row r="61" spans="1:14">
      <c r="A61" s="108" t="s">
        <v>1157</v>
      </c>
      <c r="B61" s="68" t="s">
        <v>104</v>
      </c>
      <c r="C61" s="68" t="s">
        <v>60</v>
      </c>
      <c r="G61" s="68"/>
      <c r="H61" s="65"/>
      <c r="N61" s="68"/>
    </row>
    <row r="62" spans="1:14">
      <c r="A62" s="108" t="s">
        <v>1158</v>
      </c>
      <c r="B62" s="68" t="s">
        <v>302</v>
      </c>
      <c r="C62" s="68" t="s">
        <v>60</v>
      </c>
      <c r="G62" s="68"/>
      <c r="H62" s="65"/>
      <c r="N62" s="68"/>
    </row>
    <row r="63" spans="1:14">
      <c r="A63" s="108" t="s">
        <v>1159</v>
      </c>
      <c r="B63" s="68" t="s">
        <v>119</v>
      </c>
      <c r="C63" s="68" t="s">
        <v>60</v>
      </c>
      <c r="G63" s="68"/>
      <c r="H63" s="65"/>
      <c r="N63" s="68"/>
    </row>
    <row r="64" spans="1:14">
      <c r="A64" s="108" t="s">
        <v>1160</v>
      </c>
      <c r="B64" s="68" t="s">
        <v>105</v>
      </c>
      <c r="C64" s="68" t="s">
        <v>60</v>
      </c>
      <c r="G64" s="68"/>
      <c r="H64" s="65"/>
      <c r="N64" s="68"/>
    </row>
    <row r="65" spans="1:14">
      <c r="A65" s="108" t="s">
        <v>1161</v>
      </c>
      <c r="B65" s="68" t="s">
        <v>106</v>
      </c>
      <c r="C65" s="68" t="s">
        <v>60</v>
      </c>
      <c r="G65" s="68"/>
      <c r="H65" s="65"/>
      <c r="N65" s="68"/>
    </row>
    <row r="66" spans="1:14">
      <c r="A66" s="108" t="s">
        <v>1162</v>
      </c>
      <c r="B66" s="68" t="s">
        <v>107</v>
      </c>
      <c r="C66" s="68" t="s">
        <v>60</v>
      </c>
      <c r="G66" s="68"/>
      <c r="H66" s="65"/>
      <c r="N66" s="68"/>
    </row>
    <row r="67" spans="1:14">
      <c r="A67" s="108" t="s">
        <v>1163</v>
      </c>
      <c r="B67" s="68" t="s">
        <v>108</v>
      </c>
      <c r="C67" s="68" t="s">
        <v>60</v>
      </c>
      <c r="G67" s="68"/>
      <c r="H67" s="65"/>
      <c r="N67" s="68"/>
    </row>
    <row r="68" spans="1:14">
      <c r="A68" s="108" t="s">
        <v>1164</v>
      </c>
      <c r="B68" s="68" t="s">
        <v>109</v>
      </c>
      <c r="C68" s="68" t="s">
        <v>60</v>
      </c>
      <c r="G68" s="68"/>
      <c r="H68" s="65"/>
      <c r="N68" s="68"/>
    </row>
    <row r="69" spans="1:14">
      <c r="A69" s="108" t="s">
        <v>1165</v>
      </c>
      <c r="B69" s="68" t="s">
        <v>110</v>
      </c>
      <c r="C69" s="68" t="s">
        <v>60</v>
      </c>
      <c r="G69" s="68"/>
      <c r="H69" s="65"/>
      <c r="N69" s="68"/>
    </row>
    <row r="70" spans="1:14">
      <c r="A70" s="108" t="s">
        <v>1166</v>
      </c>
      <c r="B70" s="68" t="s">
        <v>112</v>
      </c>
      <c r="C70" s="68" t="s">
        <v>60</v>
      </c>
      <c r="G70" s="68"/>
      <c r="H70" s="65"/>
      <c r="N70" s="68"/>
    </row>
    <row r="71" spans="1:14">
      <c r="A71" s="108" t="s">
        <v>1167</v>
      </c>
      <c r="B71" s="68" t="s">
        <v>113</v>
      </c>
      <c r="C71" s="68" t="s">
        <v>60</v>
      </c>
      <c r="G71" s="68"/>
      <c r="H71" s="65"/>
      <c r="N71" s="68"/>
    </row>
    <row r="72" spans="1:14">
      <c r="A72" s="108" t="s">
        <v>1168</v>
      </c>
      <c r="B72" s="68" t="s">
        <v>114</v>
      </c>
      <c r="C72" s="68" t="s">
        <v>60</v>
      </c>
      <c r="G72" s="68"/>
      <c r="H72" s="65"/>
      <c r="N72" s="68"/>
    </row>
    <row r="73" spans="1:14">
      <c r="A73" s="108" t="s">
        <v>1169</v>
      </c>
      <c r="B73" s="68" t="s">
        <v>116</v>
      </c>
      <c r="C73" s="68" t="s">
        <v>60</v>
      </c>
      <c r="G73" s="68"/>
      <c r="H73" s="65"/>
      <c r="N73" s="68"/>
    </row>
    <row r="74" spans="1:14">
      <c r="A74" s="108" t="s">
        <v>1170</v>
      </c>
      <c r="B74" s="68" t="s">
        <v>117</v>
      </c>
      <c r="C74" s="68" t="s">
        <v>60</v>
      </c>
      <c r="G74" s="68"/>
      <c r="H74" s="65"/>
      <c r="N74" s="68"/>
    </row>
    <row r="75" spans="1:14">
      <c r="A75" s="108" t="s">
        <v>1171</v>
      </c>
      <c r="B75" s="68" t="s">
        <v>15</v>
      </c>
      <c r="C75" s="68" t="s">
        <v>60</v>
      </c>
      <c r="G75" s="68"/>
      <c r="H75" s="65"/>
      <c r="N75" s="68"/>
    </row>
    <row r="76" spans="1:14">
      <c r="A76" s="108" t="s">
        <v>1172</v>
      </c>
      <c r="B76" s="68" t="s">
        <v>115</v>
      </c>
      <c r="C76" s="68" t="s">
        <v>60</v>
      </c>
      <c r="G76" s="68"/>
      <c r="H76" s="65"/>
      <c r="N76" s="68"/>
    </row>
    <row r="77" spans="1:14">
      <c r="A77" s="108" t="s">
        <v>1173</v>
      </c>
      <c r="B77" s="68" t="s">
        <v>120</v>
      </c>
      <c r="C77" s="68" t="s">
        <v>60</v>
      </c>
      <c r="G77" s="68"/>
      <c r="H77" s="65"/>
      <c r="N77" s="68"/>
    </row>
    <row r="78" spans="1:14">
      <c r="A78" s="108" t="s">
        <v>1174</v>
      </c>
      <c r="B78" s="89" t="s">
        <v>122</v>
      </c>
      <c r="C78" s="108">
        <f>SUM(C79:C81)</f>
        <v>0</v>
      </c>
      <c r="G78" s="68"/>
      <c r="H78" s="65"/>
      <c r="I78" s="4"/>
      <c r="N78" s="68"/>
    </row>
    <row r="79" spans="1:14">
      <c r="A79" s="108" t="s">
        <v>1175</v>
      </c>
      <c r="B79" s="68" t="s">
        <v>123</v>
      </c>
      <c r="C79" s="68" t="s">
        <v>60</v>
      </c>
      <c r="G79" s="68"/>
      <c r="H79" s="65"/>
      <c r="N79" s="68"/>
    </row>
    <row r="80" spans="1:14">
      <c r="A80" s="108" t="s">
        <v>1176</v>
      </c>
      <c r="B80" s="68" t="s">
        <v>124</v>
      </c>
      <c r="C80" s="68" t="s">
        <v>60</v>
      </c>
      <c r="G80" s="68"/>
      <c r="H80" s="65"/>
      <c r="N80" s="68"/>
    </row>
    <row r="81" spans="1:14">
      <c r="A81" s="108" t="s">
        <v>1177</v>
      </c>
      <c r="B81" s="68" t="s">
        <v>125</v>
      </c>
      <c r="C81" s="68" t="s">
        <v>60</v>
      </c>
      <c r="G81" s="68"/>
      <c r="H81" s="65"/>
      <c r="N81" s="68"/>
    </row>
    <row r="82" spans="1:14">
      <c r="A82" s="108" t="s">
        <v>1178</v>
      </c>
      <c r="B82" s="89" t="s">
        <v>2</v>
      </c>
      <c r="C82" s="108">
        <f>SUM(C83:C92)</f>
        <v>0</v>
      </c>
      <c r="G82" s="68"/>
      <c r="H82" s="65"/>
      <c r="I82" s="4"/>
      <c r="N82" s="68"/>
    </row>
    <row r="83" spans="1:14">
      <c r="A83" s="108" t="s">
        <v>1179</v>
      </c>
      <c r="B83" s="69" t="s">
        <v>126</v>
      </c>
      <c r="C83" s="68" t="s">
        <v>60</v>
      </c>
      <c r="G83" s="68"/>
      <c r="H83" s="65"/>
      <c r="I83" s="69"/>
      <c r="N83" s="68"/>
    </row>
    <row r="84" spans="1:14">
      <c r="A84" s="108" t="s">
        <v>1180</v>
      </c>
      <c r="B84" s="69" t="s">
        <v>127</v>
      </c>
      <c r="C84" s="68" t="s">
        <v>60</v>
      </c>
      <c r="G84" s="68"/>
      <c r="H84" s="65"/>
      <c r="I84" s="69"/>
      <c r="N84" s="68"/>
    </row>
    <row r="85" spans="1:14">
      <c r="A85" s="108" t="s">
        <v>1181</v>
      </c>
      <c r="B85" s="69" t="s">
        <v>148</v>
      </c>
      <c r="C85" s="68" t="s">
        <v>60</v>
      </c>
      <c r="G85" s="68"/>
      <c r="H85" s="65"/>
      <c r="I85" s="69"/>
      <c r="N85" s="68"/>
    </row>
    <row r="86" spans="1:14">
      <c r="A86" s="108" t="s">
        <v>1182</v>
      </c>
      <c r="B86" s="69" t="s">
        <v>128</v>
      </c>
      <c r="C86" s="68" t="s">
        <v>60</v>
      </c>
      <c r="G86" s="68"/>
      <c r="H86" s="65"/>
      <c r="I86" s="69"/>
      <c r="N86" s="68"/>
    </row>
    <row r="87" spans="1:14">
      <c r="A87" s="108" t="s">
        <v>1183</v>
      </c>
      <c r="B87" s="69" t="s">
        <v>129</v>
      </c>
      <c r="C87" s="68" t="s">
        <v>60</v>
      </c>
      <c r="G87" s="68"/>
      <c r="H87" s="65"/>
      <c r="I87" s="69"/>
      <c r="N87" s="68"/>
    </row>
    <row r="88" spans="1:14">
      <c r="A88" s="108" t="s">
        <v>1184</v>
      </c>
      <c r="B88" s="69" t="s">
        <v>130</v>
      </c>
      <c r="C88" s="68" t="s">
        <v>60</v>
      </c>
      <c r="G88" s="68"/>
      <c r="H88" s="65"/>
      <c r="I88" s="69"/>
      <c r="N88" s="68"/>
    </row>
    <row r="89" spans="1:14">
      <c r="A89" s="108" t="s">
        <v>1185</v>
      </c>
      <c r="B89" s="69" t="s">
        <v>131</v>
      </c>
      <c r="C89" s="68" t="s">
        <v>60</v>
      </c>
      <c r="G89" s="68"/>
      <c r="H89" s="65"/>
      <c r="I89" s="69"/>
      <c r="N89" s="68"/>
    </row>
    <row r="90" spans="1:14">
      <c r="A90" s="108" t="s">
        <v>1186</v>
      </c>
      <c r="B90" s="69" t="s">
        <v>134</v>
      </c>
      <c r="C90" s="68" t="s">
        <v>60</v>
      </c>
      <c r="G90" s="68"/>
      <c r="H90" s="65"/>
      <c r="I90" s="69"/>
      <c r="N90" s="68"/>
    </row>
    <row r="91" spans="1:14">
      <c r="A91" s="108" t="s">
        <v>1187</v>
      </c>
      <c r="B91" s="69" t="s">
        <v>132</v>
      </c>
      <c r="C91" s="68" t="s">
        <v>60</v>
      </c>
      <c r="G91" s="68"/>
      <c r="H91" s="65"/>
      <c r="I91" s="69"/>
      <c r="N91" s="68"/>
    </row>
    <row r="92" spans="1:14">
      <c r="A92" s="108" t="s">
        <v>1188</v>
      </c>
      <c r="B92" s="69" t="s">
        <v>2</v>
      </c>
      <c r="C92" s="68" t="s">
        <v>60</v>
      </c>
      <c r="G92" s="68"/>
      <c r="H92" s="65"/>
      <c r="I92" s="69"/>
      <c r="N92" s="68"/>
    </row>
    <row r="93" spans="1:14" outlineLevel="1">
      <c r="A93" s="108" t="s">
        <v>1189</v>
      </c>
      <c r="B93" s="86" t="s">
        <v>162</v>
      </c>
      <c r="G93" s="68"/>
      <c r="H93" s="65"/>
      <c r="I93" s="69"/>
      <c r="N93" s="68"/>
    </row>
    <row r="94" spans="1:14" outlineLevel="1">
      <c r="A94" s="108" t="s">
        <v>1190</v>
      </c>
      <c r="B94" s="86" t="s">
        <v>162</v>
      </c>
      <c r="G94" s="68"/>
      <c r="H94" s="65"/>
      <c r="I94" s="69"/>
      <c r="N94" s="68"/>
    </row>
    <row r="95" spans="1:14" outlineLevel="1">
      <c r="A95" s="108" t="s">
        <v>1191</v>
      </c>
      <c r="B95" s="86" t="s">
        <v>162</v>
      </c>
      <c r="G95" s="68"/>
      <c r="H95" s="65"/>
      <c r="I95" s="69"/>
      <c r="N95" s="68"/>
    </row>
    <row r="96" spans="1:14" outlineLevel="1">
      <c r="A96" s="108" t="s">
        <v>1192</v>
      </c>
      <c r="B96" s="86" t="s">
        <v>162</v>
      </c>
      <c r="G96" s="68"/>
      <c r="H96" s="65"/>
      <c r="I96" s="69"/>
      <c r="N96" s="68"/>
    </row>
    <row r="97" spans="1:14" outlineLevel="1">
      <c r="A97" s="108" t="s">
        <v>1193</v>
      </c>
      <c r="B97" s="86" t="s">
        <v>162</v>
      </c>
      <c r="G97" s="68"/>
      <c r="H97" s="65"/>
      <c r="I97" s="69"/>
      <c r="N97" s="68"/>
    </row>
    <row r="98" spans="1:14" outlineLevel="1">
      <c r="A98" s="108" t="s">
        <v>1194</v>
      </c>
      <c r="B98" s="86" t="s">
        <v>162</v>
      </c>
      <c r="G98" s="68"/>
      <c r="H98" s="65"/>
      <c r="I98" s="69"/>
      <c r="N98" s="68"/>
    </row>
    <row r="99" spans="1:14" outlineLevel="1">
      <c r="A99" s="108" t="s">
        <v>1195</v>
      </c>
      <c r="B99" s="86" t="s">
        <v>162</v>
      </c>
      <c r="G99" s="68"/>
      <c r="H99" s="65"/>
      <c r="I99" s="69"/>
      <c r="N99" s="68"/>
    </row>
    <row r="100" spans="1:14" outlineLevel="1">
      <c r="A100" s="108" t="s">
        <v>1196</v>
      </c>
      <c r="B100" s="86" t="s">
        <v>162</v>
      </c>
      <c r="G100" s="68"/>
      <c r="H100" s="65"/>
      <c r="I100" s="69"/>
      <c r="N100" s="68"/>
    </row>
    <row r="101" spans="1:14" outlineLevel="1">
      <c r="A101" s="108" t="s">
        <v>1197</v>
      </c>
      <c r="B101" s="86" t="s">
        <v>162</v>
      </c>
      <c r="G101" s="68"/>
      <c r="H101" s="65"/>
      <c r="I101" s="69"/>
      <c r="N101" s="68"/>
    </row>
    <row r="102" spans="1:14" outlineLevel="1">
      <c r="A102" s="108" t="s">
        <v>1198</v>
      </c>
      <c r="B102" s="86" t="s">
        <v>162</v>
      </c>
      <c r="G102" s="68"/>
      <c r="H102" s="65"/>
      <c r="I102" s="69"/>
      <c r="N102" s="68"/>
    </row>
    <row r="103" spans="1:14" ht="15" customHeight="1">
      <c r="A103" s="74"/>
      <c r="B103" s="76" t="s">
        <v>1097</v>
      </c>
      <c r="C103" s="74" t="s">
        <v>260</v>
      </c>
      <c r="D103" s="74"/>
      <c r="E103" s="59"/>
      <c r="F103" s="74"/>
      <c r="G103" s="75"/>
      <c r="H103" s="65"/>
      <c r="I103" s="49"/>
      <c r="J103" s="57"/>
      <c r="K103" s="57"/>
      <c r="L103" s="4"/>
      <c r="M103" s="57"/>
      <c r="N103" s="48"/>
    </row>
    <row r="104" spans="1:14">
      <c r="A104" s="108" t="s">
        <v>1199</v>
      </c>
      <c r="B104" s="69" t="s">
        <v>94</v>
      </c>
      <c r="C104" s="68" t="s">
        <v>60</v>
      </c>
      <c r="G104" s="68"/>
      <c r="H104" s="65"/>
      <c r="I104" s="69"/>
      <c r="N104" s="68"/>
    </row>
    <row r="105" spans="1:14">
      <c r="A105" s="108" t="s">
        <v>1200</v>
      </c>
      <c r="B105" s="69" t="s">
        <v>94</v>
      </c>
      <c r="C105" s="68" t="s">
        <v>60</v>
      </c>
      <c r="G105" s="68"/>
      <c r="H105" s="65"/>
      <c r="I105" s="69"/>
      <c r="N105" s="68"/>
    </row>
    <row r="106" spans="1:14">
      <c r="A106" s="108" t="s">
        <v>1201</v>
      </c>
      <c r="B106" s="69" t="s">
        <v>94</v>
      </c>
      <c r="C106" s="68" t="s">
        <v>60</v>
      </c>
      <c r="G106" s="68"/>
      <c r="H106" s="65"/>
      <c r="I106" s="69"/>
      <c r="N106" s="68"/>
    </row>
    <row r="107" spans="1:14">
      <c r="A107" s="108" t="s">
        <v>1202</v>
      </c>
      <c r="B107" s="69" t="s">
        <v>94</v>
      </c>
      <c r="C107" s="68" t="s">
        <v>60</v>
      </c>
      <c r="G107" s="68"/>
      <c r="H107" s="65"/>
      <c r="I107" s="69"/>
      <c r="N107" s="68"/>
    </row>
    <row r="108" spans="1:14">
      <c r="A108" s="108" t="s">
        <v>1203</v>
      </c>
      <c r="B108" s="69" t="s">
        <v>94</v>
      </c>
      <c r="C108" s="68" t="s">
        <v>60</v>
      </c>
      <c r="G108" s="68"/>
      <c r="H108" s="65"/>
      <c r="I108" s="69"/>
      <c r="N108" s="68"/>
    </row>
    <row r="109" spans="1:14">
      <c r="A109" s="108" t="s">
        <v>1204</v>
      </c>
      <c r="B109" s="69" t="s">
        <v>94</v>
      </c>
      <c r="C109" s="68" t="s">
        <v>60</v>
      </c>
      <c r="G109" s="68"/>
      <c r="H109" s="65"/>
      <c r="I109" s="69"/>
      <c r="N109" s="68"/>
    </row>
    <row r="110" spans="1:14">
      <c r="A110" s="108" t="s">
        <v>1205</v>
      </c>
      <c r="B110" s="69" t="s">
        <v>94</v>
      </c>
      <c r="C110" s="68" t="s">
        <v>60</v>
      </c>
      <c r="G110" s="68"/>
      <c r="H110" s="65"/>
      <c r="I110" s="69"/>
      <c r="N110" s="68"/>
    </row>
    <row r="111" spans="1:14">
      <c r="A111" s="108" t="s">
        <v>1206</v>
      </c>
      <c r="B111" s="69" t="s">
        <v>94</v>
      </c>
      <c r="C111" s="68" t="s">
        <v>60</v>
      </c>
      <c r="G111" s="68"/>
      <c r="H111" s="65"/>
      <c r="I111" s="69"/>
      <c r="N111" s="68"/>
    </row>
    <row r="112" spans="1:14">
      <c r="A112" s="108" t="s">
        <v>1207</v>
      </c>
      <c r="B112" s="69" t="s">
        <v>94</v>
      </c>
      <c r="C112" s="68" t="s">
        <v>60</v>
      </c>
      <c r="G112" s="68"/>
      <c r="H112" s="65"/>
      <c r="I112" s="69"/>
      <c r="N112" s="68"/>
    </row>
    <row r="113" spans="1:14">
      <c r="A113" s="108" t="s">
        <v>1208</v>
      </c>
      <c r="B113" s="69" t="s">
        <v>94</v>
      </c>
      <c r="C113" s="68" t="s">
        <v>60</v>
      </c>
      <c r="G113" s="68"/>
      <c r="H113" s="65"/>
      <c r="I113" s="69"/>
      <c r="N113" s="68"/>
    </row>
    <row r="114" spans="1:14">
      <c r="A114" s="108" t="s">
        <v>1209</v>
      </c>
      <c r="B114" s="69" t="s">
        <v>94</v>
      </c>
      <c r="C114" s="68" t="s">
        <v>60</v>
      </c>
      <c r="G114" s="68"/>
      <c r="H114" s="65"/>
      <c r="I114" s="69"/>
      <c r="N114" s="68"/>
    </row>
    <row r="115" spans="1:14">
      <c r="A115" s="108" t="s">
        <v>1210</v>
      </c>
      <c r="B115" s="69" t="s">
        <v>94</v>
      </c>
      <c r="C115" s="68" t="s">
        <v>60</v>
      </c>
      <c r="G115" s="68"/>
      <c r="H115" s="65"/>
      <c r="I115" s="69"/>
      <c r="N115" s="68"/>
    </row>
    <row r="116" spans="1:14">
      <c r="A116" s="108" t="s">
        <v>1211</v>
      </c>
      <c r="B116" s="69" t="s">
        <v>94</v>
      </c>
      <c r="C116" s="68" t="s">
        <v>60</v>
      </c>
      <c r="G116" s="68"/>
      <c r="H116" s="65"/>
      <c r="I116" s="69"/>
      <c r="N116" s="68"/>
    </row>
    <row r="117" spans="1:14">
      <c r="A117" s="108" t="s">
        <v>1212</v>
      </c>
      <c r="B117" s="69" t="s">
        <v>94</v>
      </c>
      <c r="C117" s="68" t="s">
        <v>60</v>
      </c>
      <c r="G117" s="68"/>
      <c r="H117" s="65"/>
      <c r="I117" s="69"/>
      <c r="N117" s="68"/>
    </row>
    <row r="118" spans="1:14">
      <c r="A118" s="108" t="s">
        <v>1213</v>
      </c>
      <c r="B118" s="69" t="s">
        <v>94</v>
      </c>
      <c r="C118" s="68" t="s">
        <v>60</v>
      </c>
      <c r="G118" s="68"/>
      <c r="H118" s="65"/>
      <c r="I118" s="69"/>
      <c r="N118" s="68"/>
    </row>
    <row r="119" spans="1:14">
      <c r="A119" s="108" t="s">
        <v>1214</v>
      </c>
      <c r="B119" s="69" t="s">
        <v>94</v>
      </c>
      <c r="C119" s="68" t="s">
        <v>60</v>
      </c>
      <c r="G119" s="68"/>
      <c r="H119" s="65"/>
      <c r="I119" s="69"/>
      <c r="N119" s="68"/>
    </row>
    <row r="120" spans="1:14">
      <c r="A120" s="108" t="s">
        <v>1215</v>
      </c>
      <c r="B120" s="69" t="s">
        <v>94</v>
      </c>
      <c r="C120" s="68" t="s">
        <v>60</v>
      </c>
      <c r="G120" s="68"/>
      <c r="H120" s="65"/>
      <c r="I120" s="69"/>
      <c r="N120" s="68"/>
    </row>
    <row r="121" spans="1:14">
      <c r="A121" s="108" t="s">
        <v>1216</v>
      </c>
      <c r="B121" s="69" t="s">
        <v>94</v>
      </c>
      <c r="C121" s="68" t="s">
        <v>60</v>
      </c>
      <c r="G121" s="68"/>
      <c r="H121" s="65"/>
      <c r="I121" s="69"/>
      <c r="N121" s="68"/>
    </row>
    <row r="122" spans="1:14">
      <c r="A122" s="108" t="s">
        <v>1217</v>
      </c>
      <c r="B122" s="69" t="s">
        <v>94</v>
      </c>
      <c r="C122" s="68" t="s">
        <v>60</v>
      </c>
      <c r="G122" s="68"/>
      <c r="H122" s="65"/>
      <c r="I122" s="69"/>
      <c r="N122" s="68"/>
    </row>
    <row r="123" spans="1:14">
      <c r="A123" s="108" t="s">
        <v>1218</v>
      </c>
      <c r="B123" s="69" t="s">
        <v>94</v>
      </c>
      <c r="C123" s="68" t="s">
        <v>60</v>
      </c>
      <c r="G123" s="68"/>
      <c r="H123" s="65"/>
      <c r="I123" s="69"/>
      <c r="N123" s="68"/>
    </row>
    <row r="124" spans="1:14">
      <c r="A124" s="108" t="s">
        <v>1219</v>
      </c>
      <c r="B124" s="69" t="s">
        <v>94</v>
      </c>
      <c r="C124" s="68" t="s">
        <v>60</v>
      </c>
      <c r="G124" s="68"/>
      <c r="H124" s="65"/>
      <c r="I124" s="69"/>
      <c r="N124" s="68"/>
    </row>
    <row r="125" spans="1:14">
      <c r="A125" s="108" t="s">
        <v>1220</v>
      </c>
      <c r="B125" s="69" t="s">
        <v>94</v>
      </c>
      <c r="C125" s="68" t="s">
        <v>60</v>
      </c>
      <c r="G125" s="68"/>
      <c r="H125" s="65"/>
      <c r="I125" s="69"/>
      <c r="N125" s="68"/>
    </row>
    <row r="126" spans="1:14">
      <c r="A126" s="108" t="s">
        <v>1221</v>
      </c>
      <c r="B126" s="69" t="s">
        <v>94</v>
      </c>
      <c r="C126" s="68" t="s">
        <v>60</v>
      </c>
      <c r="G126" s="68"/>
      <c r="H126" s="65"/>
      <c r="I126" s="69"/>
      <c r="N126" s="68"/>
    </row>
    <row r="127" spans="1:14">
      <c r="A127" s="108" t="s">
        <v>1222</v>
      </c>
      <c r="B127" s="69" t="s">
        <v>94</v>
      </c>
      <c r="C127" s="68" t="s">
        <v>60</v>
      </c>
      <c r="G127" s="68"/>
      <c r="H127" s="65"/>
      <c r="I127" s="69"/>
      <c r="N127" s="68"/>
    </row>
    <row r="128" spans="1:14">
      <c r="A128" s="108" t="s">
        <v>1223</v>
      </c>
      <c r="B128" s="69" t="s">
        <v>94</v>
      </c>
      <c r="C128" s="68" t="s">
        <v>60</v>
      </c>
      <c r="G128" s="68"/>
      <c r="H128" s="65"/>
      <c r="I128" s="69"/>
      <c r="N128" s="68"/>
    </row>
    <row r="129" spans="1:14">
      <c r="A129" s="74"/>
      <c r="B129" s="76" t="s">
        <v>1098</v>
      </c>
      <c r="C129" s="74" t="s">
        <v>260</v>
      </c>
      <c r="D129" s="74"/>
      <c r="E129" s="74"/>
      <c r="F129" s="75"/>
      <c r="G129" s="75"/>
      <c r="H129" s="65"/>
      <c r="I129" s="49"/>
      <c r="J129" s="57"/>
      <c r="K129" s="57"/>
      <c r="L129" s="57"/>
      <c r="M129" s="48"/>
      <c r="N129" s="48"/>
    </row>
    <row r="130" spans="1:14">
      <c r="A130" s="108" t="s">
        <v>1224</v>
      </c>
      <c r="B130" s="68" t="s">
        <v>34</v>
      </c>
      <c r="C130" s="68" t="s">
        <v>60</v>
      </c>
      <c r="D130" s="65"/>
      <c r="E130" s="65"/>
      <c r="F130" s="65"/>
      <c r="G130" s="65"/>
      <c r="H130" s="65"/>
      <c r="K130" s="82"/>
      <c r="L130" s="82"/>
      <c r="M130" s="82"/>
      <c r="N130" s="82"/>
    </row>
    <row r="131" spans="1:14">
      <c r="A131" s="108" t="s">
        <v>1225</v>
      </c>
      <c r="B131" s="68" t="s">
        <v>35</v>
      </c>
      <c r="C131" s="68" t="s">
        <v>60</v>
      </c>
      <c r="D131" s="65"/>
      <c r="E131" s="65"/>
      <c r="F131" s="65"/>
      <c r="G131" s="65"/>
      <c r="H131" s="65"/>
      <c r="K131" s="82"/>
      <c r="L131" s="82"/>
      <c r="M131" s="82"/>
      <c r="N131" s="82"/>
    </row>
    <row r="132" spans="1:14">
      <c r="A132" s="108" t="s">
        <v>1226</v>
      </c>
      <c r="B132" s="68" t="s">
        <v>2</v>
      </c>
      <c r="C132" s="68" t="s">
        <v>60</v>
      </c>
      <c r="D132" s="65"/>
      <c r="E132" s="65"/>
      <c r="F132" s="65"/>
      <c r="G132" s="65"/>
      <c r="H132" s="65"/>
      <c r="K132" s="82"/>
      <c r="L132" s="82"/>
      <c r="M132" s="82"/>
      <c r="N132" s="82"/>
    </row>
    <row r="133" spans="1:14" outlineLevel="1">
      <c r="A133" s="108" t="s">
        <v>1227</v>
      </c>
      <c r="D133" s="65"/>
      <c r="E133" s="65"/>
      <c r="F133" s="65"/>
      <c r="G133" s="65"/>
      <c r="H133" s="65"/>
      <c r="K133" s="82"/>
      <c r="L133" s="82"/>
      <c r="M133" s="82"/>
      <c r="N133" s="82"/>
    </row>
    <row r="134" spans="1:14" outlineLevel="1">
      <c r="A134" s="108" t="s">
        <v>1228</v>
      </c>
      <c r="D134" s="65"/>
      <c r="E134" s="65"/>
      <c r="F134" s="65"/>
      <c r="G134" s="65"/>
      <c r="H134" s="65"/>
      <c r="K134" s="82"/>
      <c r="L134" s="82"/>
      <c r="M134" s="82"/>
      <c r="N134" s="82"/>
    </row>
    <row r="135" spans="1:14" outlineLevel="1">
      <c r="A135" s="108" t="s">
        <v>1229</v>
      </c>
      <c r="D135" s="65"/>
      <c r="E135" s="65"/>
      <c r="F135" s="65"/>
      <c r="G135" s="65"/>
      <c r="H135" s="65"/>
      <c r="K135" s="82"/>
      <c r="L135" s="82"/>
      <c r="M135" s="82"/>
      <c r="N135" s="82"/>
    </row>
    <row r="136" spans="1:14" outlineLevel="1">
      <c r="A136" s="108" t="s">
        <v>1230</v>
      </c>
      <c r="D136" s="65"/>
      <c r="E136" s="65"/>
      <c r="F136" s="65"/>
      <c r="G136" s="65"/>
      <c r="H136" s="65"/>
      <c r="K136" s="82"/>
      <c r="L136" s="82"/>
      <c r="M136" s="82"/>
      <c r="N136" s="82"/>
    </row>
    <row r="137" spans="1:14">
      <c r="A137" s="74"/>
      <c r="B137" s="76" t="s">
        <v>1099</v>
      </c>
      <c r="C137" s="74" t="s">
        <v>260</v>
      </c>
      <c r="D137" s="74"/>
      <c r="E137" s="74"/>
      <c r="F137" s="75"/>
      <c r="G137" s="75"/>
      <c r="H137" s="65"/>
      <c r="I137" s="49"/>
      <c r="J137" s="57"/>
      <c r="K137" s="57"/>
      <c r="L137" s="57"/>
      <c r="M137" s="48"/>
      <c r="N137" s="48"/>
    </row>
    <row r="138" spans="1:14">
      <c r="A138" s="108" t="s">
        <v>1231</v>
      </c>
      <c r="B138" s="68" t="s">
        <v>38</v>
      </c>
      <c r="C138" s="68" t="s">
        <v>60</v>
      </c>
      <c r="D138" s="72"/>
      <c r="E138" s="72"/>
      <c r="F138" s="73"/>
      <c r="G138" s="70"/>
      <c r="H138" s="65"/>
      <c r="K138" s="72"/>
      <c r="L138" s="72"/>
      <c r="M138" s="73"/>
      <c r="N138" s="70"/>
    </row>
    <row r="139" spans="1:14">
      <c r="A139" s="108" t="s">
        <v>1232</v>
      </c>
      <c r="B139" s="68" t="s">
        <v>13</v>
      </c>
      <c r="C139" s="68" t="s">
        <v>60</v>
      </c>
      <c r="D139" s="72"/>
      <c r="E139" s="72"/>
      <c r="F139" s="73"/>
      <c r="G139" s="70"/>
      <c r="H139" s="65"/>
      <c r="K139" s="72"/>
      <c r="L139" s="72"/>
      <c r="M139" s="73"/>
      <c r="N139" s="70"/>
    </row>
    <row r="140" spans="1:14">
      <c r="A140" s="108" t="s">
        <v>1233</v>
      </c>
      <c r="B140" s="68" t="s">
        <v>2</v>
      </c>
      <c r="C140" s="68" t="s">
        <v>60</v>
      </c>
      <c r="D140" s="72"/>
      <c r="E140" s="72"/>
      <c r="F140" s="73"/>
      <c r="G140" s="70"/>
      <c r="H140" s="65"/>
      <c r="K140" s="72"/>
      <c r="L140" s="72"/>
      <c r="M140" s="73"/>
      <c r="N140" s="70"/>
    </row>
    <row r="141" spans="1:14" outlineLevel="1">
      <c r="A141" s="108" t="s">
        <v>1234</v>
      </c>
      <c r="D141" s="72"/>
      <c r="E141" s="72"/>
      <c r="F141" s="73"/>
      <c r="G141" s="70"/>
      <c r="H141" s="65"/>
      <c r="K141" s="72"/>
      <c r="L141" s="72"/>
      <c r="M141" s="73"/>
      <c r="N141" s="70"/>
    </row>
    <row r="142" spans="1:14" outlineLevel="1">
      <c r="A142" s="108" t="s">
        <v>1235</v>
      </c>
      <c r="D142" s="72"/>
      <c r="E142" s="72"/>
      <c r="F142" s="73"/>
      <c r="G142" s="70"/>
      <c r="H142" s="65"/>
      <c r="K142" s="72"/>
      <c r="L142" s="72"/>
      <c r="M142" s="73"/>
      <c r="N142" s="70"/>
    </row>
    <row r="143" spans="1:14" outlineLevel="1">
      <c r="A143" s="108" t="s">
        <v>1236</v>
      </c>
      <c r="D143" s="72"/>
      <c r="E143" s="72"/>
      <c r="F143" s="73"/>
      <c r="G143" s="70"/>
      <c r="H143" s="65"/>
      <c r="K143" s="72"/>
      <c r="L143" s="72"/>
      <c r="M143" s="73"/>
      <c r="N143" s="70"/>
    </row>
    <row r="144" spans="1:14" outlineLevel="1">
      <c r="A144" s="108" t="s">
        <v>1237</v>
      </c>
      <c r="D144" s="72"/>
      <c r="E144" s="72"/>
      <c r="F144" s="73"/>
      <c r="G144" s="70"/>
      <c r="H144" s="65"/>
      <c r="K144" s="72"/>
      <c r="L144" s="72"/>
      <c r="M144" s="73"/>
      <c r="N144" s="70"/>
    </row>
    <row r="145" spans="1:14" outlineLevel="1">
      <c r="A145" s="108" t="s">
        <v>1238</v>
      </c>
      <c r="D145" s="72"/>
      <c r="E145" s="72"/>
      <c r="F145" s="73"/>
      <c r="G145" s="70"/>
      <c r="H145" s="65"/>
      <c r="K145" s="72"/>
      <c r="L145" s="72"/>
      <c r="M145" s="73"/>
      <c r="N145" s="70"/>
    </row>
    <row r="146" spans="1:14" outlineLevel="1">
      <c r="A146" s="108" t="s">
        <v>1239</v>
      </c>
      <c r="D146" s="72"/>
      <c r="E146" s="72"/>
      <c r="F146" s="73"/>
      <c r="G146" s="70"/>
      <c r="H146" s="65"/>
      <c r="K146" s="72"/>
      <c r="L146" s="72"/>
      <c r="M146" s="73"/>
      <c r="N146" s="70"/>
    </row>
    <row r="147" spans="1:14">
      <c r="A147" s="74"/>
      <c r="B147" s="76" t="s">
        <v>1273</v>
      </c>
      <c r="C147" s="74" t="s">
        <v>89</v>
      </c>
      <c r="D147" s="74"/>
      <c r="E147" s="74"/>
      <c r="F147" s="74" t="s">
        <v>260</v>
      </c>
      <c r="G147" s="75"/>
      <c r="H147" s="65"/>
      <c r="I147" s="49"/>
      <c r="J147" s="57"/>
      <c r="K147" s="57"/>
      <c r="L147" s="57"/>
      <c r="M147" s="57"/>
      <c r="N147" s="48"/>
    </row>
    <row r="148" spans="1:14">
      <c r="A148" s="108" t="s">
        <v>1240</v>
      </c>
      <c r="B148" s="69" t="s">
        <v>263</v>
      </c>
      <c r="C148" s="68" t="s">
        <v>60</v>
      </c>
      <c r="D148" s="72"/>
      <c r="E148" s="72"/>
      <c r="F148" s="61" t="str">
        <f>IF($C$152=0,"",IF(C148="[for completion]","",C148/$C$152))</f>
        <v/>
      </c>
      <c r="G148" s="70"/>
      <c r="H148" s="65"/>
      <c r="I148" s="69"/>
      <c r="K148" s="72"/>
      <c r="L148" s="72"/>
      <c r="M148" s="61"/>
      <c r="N148" s="70"/>
    </row>
    <row r="149" spans="1:14">
      <c r="A149" s="108" t="s">
        <v>1241</v>
      </c>
      <c r="B149" s="69" t="s">
        <v>264</v>
      </c>
      <c r="C149" s="68" t="s">
        <v>60</v>
      </c>
      <c r="D149" s="72"/>
      <c r="E149" s="72"/>
      <c r="F149" s="61" t="str">
        <f>IF($C$152=0,"",IF(C149="[for completion]","",C149/$C$152))</f>
        <v/>
      </c>
      <c r="G149" s="70"/>
      <c r="H149" s="65"/>
      <c r="I149" s="69"/>
      <c r="K149" s="72"/>
      <c r="L149" s="72"/>
      <c r="M149" s="61"/>
      <c r="N149" s="70"/>
    </row>
    <row r="150" spans="1:14">
      <c r="A150" s="108" t="s">
        <v>1242</v>
      </c>
      <c r="B150" s="69" t="s">
        <v>265</v>
      </c>
      <c r="C150" s="68" t="s">
        <v>60</v>
      </c>
      <c r="D150" s="72"/>
      <c r="E150" s="72"/>
      <c r="F150" s="61" t="str">
        <f>IF($C$152=0,"",IF(C150="[for completion]","",C150/$C$152))</f>
        <v/>
      </c>
      <c r="G150" s="70"/>
      <c r="H150" s="65"/>
      <c r="I150" s="69"/>
      <c r="K150" s="72"/>
      <c r="L150" s="72"/>
      <c r="M150" s="61"/>
      <c r="N150" s="70"/>
    </row>
    <row r="151" spans="1:14" ht="15" customHeight="1">
      <c r="A151" s="108" t="s">
        <v>1243</v>
      </c>
      <c r="B151" s="69" t="s">
        <v>42</v>
      </c>
      <c r="C151" s="68" t="s">
        <v>60</v>
      </c>
      <c r="D151" s="72"/>
      <c r="E151" s="72"/>
      <c r="F151" s="61" t="str">
        <f>IF($C$152=0,"",IF(C151="[for completion]","",C151/$C$152))</f>
        <v/>
      </c>
      <c r="G151" s="70"/>
      <c r="H151" s="65"/>
      <c r="I151" s="69"/>
      <c r="K151" s="72"/>
      <c r="L151" s="72"/>
      <c r="M151" s="61"/>
      <c r="N151" s="70"/>
    </row>
    <row r="152" spans="1:14" ht="15" customHeight="1">
      <c r="A152" s="108" t="s">
        <v>1244</v>
      </c>
      <c r="B152" s="71" t="s">
        <v>1</v>
      </c>
      <c r="C152" s="69">
        <f>SUM(C148:C151)</f>
        <v>0</v>
      </c>
      <c r="D152" s="72"/>
      <c r="E152" s="72"/>
      <c r="F152" s="73">
        <f>SUM(F148:F151)</f>
        <v>0</v>
      </c>
      <c r="G152" s="70"/>
      <c r="H152" s="65"/>
      <c r="I152" s="69"/>
      <c r="K152" s="72"/>
      <c r="L152" s="72"/>
      <c r="M152" s="61"/>
      <c r="N152" s="70"/>
    </row>
    <row r="153" spans="1:14" ht="15" customHeight="1" outlineLevel="1">
      <c r="A153" s="108" t="s">
        <v>1245</v>
      </c>
      <c r="B153" s="86" t="s">
        <v>221</v>
      </c>
      <c r="D153" s="72"/>
      <c r="E153" s="72"/>
      <c r="F153" s="61" t="str">
        <f>IF($C$152=0,"",IF(C153="[for completion]","",C153/$C$152))</f>
        <v/>
      </c>
      <c r="G153" s="70"/>
      <c r="H153" s="65"/>
      <c r="I153" s="69"/>
      <c r="K153" s="72"/>
      <c r="L153" s="72"/>
      <c r="M153" s="61"/>
      <c r="N153" s="70"/>
    </row>
    <row r="154" spans="1:14" ht="15" customHeight="1" outlineLevel="1">
      <c r="A154" s="108" t="s">
        <v>1246</v>
      </c>
      <c r="B154" s="86" t="s">
        <v>266</v>
      </c>
      <c r="D154" s="72"/>
      <c r="E154" s="72"/>
      <c r="F154" s="61" t="str">
        <f t="shared" ref="F154:F159" si="3">IF($C$152=0,"",IF(C154="[for completion]","",C154/$C$152))</f>
        <v/>
      </c>
      <c r="G154" s="70"/>
      <c r="H154" s="65"/>
      <c r="I154" s="69"/>
      <c r="K154" s="72"/>
      <c r="L154" s="72"/>
      <c r="M154" s="61"/>
      <c r="N154" s="70"/>
    </row>
    <row r="155" spans="1:14" ht="15" customHeight="1" outlineLevel="1">
      <c r="A155" s="108" t="s">
        <v>1247</v>
      </c>
      <c r="B155" s="86" t="s">
        <v>267</v>
      </c>
      <c r="C155" s="108"/>
      <c r="D155" s="72"/>
      <c r="E155" s="72"/>
      <c r="F155" s="61" t="str">
        <f t="shared" si="3"/>
        <v/>
      </c>
      <c r="G155" s="70"/>
      <c r="H155" s="102"/>
      <c r="I155" s="104"/>
      <c r="J155" s="108"/>
      <c r="K155" s="72"/>
      <c r="L155" s="72"/>
      <c r="M155" s="61"/>
      <c r="N155" s="70"/>
    </row>
    <row r="156" spans="1:14" ht="15" customHeight="1" outlineLevel="1">
      <c r="A156" s="108" t="s">
        <v>1248</v>
      </c>
      <c r="B156" s="86" t="s">
        <v>269</v>
      </c>
      <c r="C156" s="108"/>
      <c r="D156" s="72"/>
      <c r="E156" s="72"/>
      <c r="F156" s="61" t="str">
        <f t="shared" si="3"/>
        <v/>
      </c>
      <c r="G156" s="70"/>
      <c r="H156" s="102"/>
      <c r="I156" s="104"/>
      <c r="J156" s="108"/>
      <c r="K156" s="72"/>
      <c r="L156" s="72"/>
      <c r="M156" s="61"/>
      <c r="N156" s="70"/>
    </row>
    <row r="157" spans="1:14" ht="15" customHeight="1" outlineLevel="1">
      <c r="A157" s="108" t="s">
        <v>1249</v>
      </c>
      <c r="B157" s="86" t="s">
        <v>270</v>
      </c>
      <c r="C157" s="108"/>
      <c r="D157" s="72"/>
      <c r="E157" s="72"/>
      <c r="F157" s="61" t="str">
        <f t="shared" si="3"/>
        <v/>
      </c>
      <c r="G157" s="70"/>
      <c r="H157" s="102"/>
      <c r="I157" s="104"/>
      <c r="J157" s="108"/>
      <c r="K157" s="72"/>
      <c r="L157" s="72"/>
      <c r="M157" s="61"/>
      <c r="N157" s="70"/>
    </row>
    <row r="158" spans="1:14" ht="15" customHeight="1" outlineLevel="1">
      <c r="A158" s="108" t="s">
        <v>1250</v>
      </c>
      <c r="B158" s="86" t="s">
        <v>268</v>
      </c>
      <c r="D158" s="72"/>
      <c r="E158" s="72"/>
      <c r="F158" s="61" t="str">
        <f t="shared" si="3"/>
        <v/>
      </c>
      <c r="G158" s="70"/>
      <c r="H158" s="65"/>
      <c r="I158" s="69"/>
      <c r="K158" s="72"/>
      <c r="L158" s="72"/>
      <c r="M158" s="61"/>
      <c r="N158" s="70"/>
    </row>
    <row r="159" spans="1:14" ht="15" customHeight="1" outlineLevel="1">
      <c r="A159" s="108" t="s">
        <v>1251</v>
      </c>
      <c r="B159" s="86" t="s">
        <v>271</v>
      </c>
      <c r="D159" s="72"/>
      <c r="E159" s="72"/>
      <c r="F159" s="61" t="str">
        <f t="shared" si="3"/>
        <v/>
      </c>
      <c r="G159" s="70"/>
      <c r="H159" s="65"/>
      <c r="I159" s="69"/>
      <c r="K159" s="72"/>
      <c r="L159" s="72"/>
      <c r="M159" s="61"/>
      <c r="N159" s="70"/>
    </row>
    <row r="160" spans="1:14" ht="15" customHeight="1" outlineLevel="1">
      <c r="A160" s="108" t="s">
        <v>1252</v>
      </c>
      <c r="B160" s="86"/>
      <c r="C160" s="108"/>
      <c r="D160" s="72"/>
      <c r="E160" s="72"/>
      <c r="F160" s="61"/>
      <c r="G160" s="70"/>
      <c r="H160" s="102"/>
      <c r="I160" s="104"/>
      <c r="J160" s="108"/>
      <c r="K160" s="72"/>
      <c r="L160" s="72"/>
      <c r="M160" s="61"/>
      <c r="N160" s="70"/>
    </row>
    <row r="161" spans="1:14" ht="15" customHeight="1" outlineLevel="1">
      <c r="A161" s="108" t="s">
        <v>1253</v>
      </c>
      <c r="B161" s="86"/>
      <c r="C161" s="108"/>
      <c r="D161" s="72"/>
      <c r="E161" s="72"/>
      <c r="F161" s="61"/>
      <c r="G161" s="70"/>
      <c r="H161" s="102"/>
      <c r="I161" s="104"/>
      <c r="J161" s="108"/>
      <c r="K161" s="72"/>
      <c r="L161" s="72"/>
      <c r="M161" s="61"/>
      <c r="N161" s="70"/>
    </row>
    <row r="162" spans="1:14" ht="15" customHeight="1" outlineLevel="1">
      <c r="A162" s="108" t="s">
        <v>1254</v>
      </c>
      <c r="B162" s="86"/>
      <c r="C162" s="108"/>
      <c r="D162" s="72"/>
      <c r="E162" s="72"/>
      <c r="F162" s="61"/>
      <c r="G162" s="70"/>
      <c r="H162" s="102"/>
      <c r="I162" s="104"/>
      <c r="J162" s="108"/>
      <c r="K162" s="72"/>
      <c r="L162" s="72"/>
      <c r="M162" s="61"/>
      <c r="N162" s="70"/>
    </row>
    <row r="163" spans="1:14" ht="15" customHeight="1" outlineLevel="1">
      <c r="A163" s="108" t="s">
        <v>1255</v>
      </c>
      <c r="B163" s="86"/>
      <c r="C163" s="108"/>
      <c r="D163" s="72"/>
      <c r="E163" s="72"/>
      <c r="F163" s="61"/>
      <c r="G163" s="70"/>
      <c r="H163" s="102"/>
      <c r="I163" s="104"/>
      <c r="J163" s="108"/>
      <c r="K163" s="72"/>
      <c r="L163" s="72"/>
      <c r="M163" s="61"/>
      <c r="N163" s="70"/>
    </row>
    <row r="164" spans="1:14" ht="15" customHeight="1" outlineLevel="1">
      <c r="A164" s="108" t="s">
        <v>1256</v>
      </c>
      <c r="B164" s="69"/>
      <c r="D164" s="72"/>
      <c r="E164" s="72"/>
      <c r="F164" s="61" t="str">
        <f t="shared" ref="F164:F165" si="4">IF($C$152=0,"",IF(C164="[for completion]","",C164/$C$152))</f>
        <v/>
      </c>
      <c r="G164" s="70"/>
      <c r="H164" s="65"/>
      <c r="I164" s="69"/>
      <c r="K164" s="72"/>
      <c r="L164" s="72"/>
      <c r="M164" s="61"/>
      <c r="N164" s="70"/>
    </row>
    <row r="165" spans="1:14" outlineLevel="1">
      <c r="A165" s="108" t="s">
        <v>1257</v>
      </c>
      <c r="B165" s="66"/>
      <c r="C165" s="66"/>
      <c r="D165" s="66"/>
      <c r="E165" s="66"/>
      <c r="F165" s="61" t="str">
        <f t="shared" si="4"/>
        <v/>
      </c>
      <c r="G165" s="70"/>
      <c r="H165" s="65"/>
      <c r="I165" s="71"/>
      <c r="J165" s="69"/>
      <c r="K165" s="72"/>
      <c r="L165" s="72"/>
      <c r="M165" s="73"/>
      <c r="N165" s="70"/>
    </row>
    <row r="166" spans="1:14" ht="15" customHeight="1">
      <c r="A166" s="74"/>
      <c r="B166" s="76" t="s">
        <v>1274</v>
      </c>
      <c r="C166" s="74"/>
      <c r="D166" s="74"/>
      <c r="E166" s="74"/>
      <c r="F166" s="75"/>
      <c r="G166" s="75"/>
      <c r="H166" s="65"/>
      <c r="I166" s="49"/>
      <c r="J166" s="57"/>
      <c r="K166" s="57"/>
      <c r="L166" s="57"/>
      <c r="M166" s="48"/>
      <c r="N166" s="48"/>
    </row>
    <row r="167" spans="1:14">
      <c r="A167" s="108" t="s">
        <v>1258</v>
      </c>
      <c r="B167" s="68" t="s">
        <v>95</v>
      </c>
      <c r="C167" s="68" t="s">
        <v>60</v>
      </c>
      <c r="D167" s="65"/>
      <c r="E167" s="67"/>
      <c r="F167" s="67"/>
      <c r="G167" s="65"/>
      <c r="H167" s="65"/>
      <c r="K167" s="82"/>
      <c r="L167" s="67"/>
      <c r="M167" s="67"/>
      <c r="N167" s="82"/>
    </row>
    <row r="168" spans="1:14" outlineLevel="1">
      <c r="A168" s="108" t="s">
        <v>1259</v>
      </c>
      <c r="D168" s="65"/>
      <c r="E168" s="67"/>
      <c r="F168" s="67"/>
      <c r="G168" s="65"/>
      <c r="H168" s="65"/>
      <c r="K168" s="82"/>
      <c r="L168" s="67"/>
      <c r="M168" s="67"/>
      <c r="N168" s="82"/>
    </row>
    <row r="169" spans="1:14" outlineLevel="1">
      <c r="A169" s="108" t="s">
        <v>1260</v>
      </c>
      <c r="D169" s="65"/>
      <c r="E169" s="67"/>
      <c r="F169" s="67"/>
      <c r="G169" s="65"/>
      <c r="H169" s="65"/>
      <c r="K169" s="82"/>
      <c r="L169" s="67"/>
      <c r="M169" s="67"/>
      <c r="N169" s="82"/>
    </row>
    <row r="170" spans="1:14" outlineLevel="1">
      <c r="A170" s="108" t="s">
        <v>1261</v>
      </c>
      <c r="D170" s="65"/>
      <c r="E170" s="67"/>
      <c r="F170" s="67"/>
      <c r="G170" s="65"/>
      <c r="H170" s="65"/>
      <c r="K170" s="82"/>
      <c r="L170" s="67"/>
      <c r="M170" s="67"/>
      <c r="N170" s="82"/>
    </row>
    <row r="171" spans="1:14" outlineLevel="1">
      <c r="A171" s="108" t="s">
        <v>1262</v>
      </c>
      <c r="D171" s="65"/>
      <c r="E171" s="67"/>
      <c r="F171" s="67"/>
      <c r="G171" s="65"/>
      <c r="H171" s="65"/>
      <c r="K171" s="82"/>
      <c r="L171" s="67"/>
      <c r="M171" s="67"/>
      <c r="N171" s="82"/>
    </row>
    <row r="172" spans="1:14">
      <c r="A172" s="74"/>
      <c r="B172" s="76" t="s">
        <v>1275</v>
      </c>
      <c r="C172" s="74" t="s">
        <v>260</v>
      </c>
      <c r="D172" s="74"/>
      <c r="E172" s="74"/>
      <c r="F172" s="75"/>
      <c r="G172" s="75"/>
      <c r="H172" s="65"/>
      <c r="I172" s="49"/>
      <c r="J172" s="57"/>
      <c r="K172" s="57"/>
      <c r="L172" s="57"/>
      <c r="M172" s="48"/>
      <c r="N172" s="48"/>
    </row>
    <row r="173" spans="1:14" ht="15" customHeight="1">
      <c r="A173" s="108" t="s">
        <v>1263</v>
      </c>
      <c r="B173" s="68" t="s">
        <v>39</v>
      </c>
      <c r="C173" s="68" t="s">
        <v>60</v>
      </c>
      <c r="D173" s="65"/>
      <c r="E173" s="65"/>
      <c r="F173" s="65"/>
      <c r="G173" s="65"/>
      <c r="H173" s="65"/>
      <c r="K173" s="82"/>
      <c r="L173" s="82"/>
      <c r="M173" s="82"/>
      <c r="N173" s="82"/>
    </row>
    <row r="174" spans="1:14" outlineLevel="1">
      <c r="A174" s="108" t="s">
        <v>1264</v>
      </c>
      <c r="D174" s="65"/>
      <c r="E174" s="65"/>
      <c r="F174" s="65"/>
      <c r="G174" s="65"/>
      <c r="H174" s="65"/>
      <c r="K174" s="82"/>
      <c r="L174" s="82"/>
      <c r="M174" s="82"/>
      <c r="N174" s="82"/>
    </row>
    <row r="175" spans="1:14" outlineLevel="1">
      <c r="A175" s="108" t="s">
        <v>1265</v>
      </c>
      <c r="D175" s="65"/>
      <c r="E175" s="65"/>
      <c r="F175" s="65"/>
      <c r="G175" s="65"/>
      <c r="H175" s="65"/>
      <c r="K175" s="82"/>
      <c r="L175" s="82"/>
      <c r="M175" s="82"/>
      <c r="N175" s="82"/>
    </row>
    <row r="176" spans="1:14" outlineLevel="1">
      <c r="A176" s="108" t="s">
        <v>1266</v>
      </c>
      <c r="D176" s="65"/>
      <c r="E176" s="65"/>
      <c r="F176" s="65"/>
      <c r="G176" s="65"/>
      <c r="H176" s="65"/>
      <c r="K176" s="82"/>
      <c r="L176" s="82"/>
      <c r="M176" s="82"/>
      <c r="N176" s="82"/>
    </row>
    <row r="177" spans="1:14" outlineLevel="1">
      <c r="A177" s="108" t="s">
        <v>1267</v>
      </c>
      <c r="D177" s="65"/>
      <c r="E177" s="65"/>
      <c r="F177" s="65"/>
      <c r="G177" s="65"/>
      <c r="H177" s="65"/>
      <c r="K177" s="82"/>
      <c r="L177" s="82"/>
      <c r="M177" s="82"/>
      <c r="N177" s="82"/>
    </row>
    <row r="178" spans="1:14" outlineLevel="1">
      <c r="A178" s="108" t="s">
        <v>1268</v>
      </c>
    </row>
    <row r="179" spans="1:14" outlineLevel="1">
      <c r="A179" s="108" t="s">
        <v>1269</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zoomScalePageLayoutView="80" workbookViewId="0">
      <selection activeCell="G198" sqref="G198"/>
    </sheetView>
  </sheetViews>
  <sheetFormatPr baseColWidth="10" defaultColWidth="8.85546875" defaultRowHeight="15" outlineLevelRow="1"/>
  <cols>
    <col min="1" max="1" width="10.7109375" style="108" customWidth="1"/>
    <col min="2" max="2" width="60.7109375" style="108" customWidth="1"/>
    <col min="3" max="4" width="40.7109375" style="108" customWidth="1"/>
    <col min="5" max="5" width="6.7109375" style="108" customWidth="1"/>
    <col min="6" max="6" width="40.7109375" style="108" customWidth="1"/>
    <col min="7" max="7" width="40.7109375" style="67" customWidth="1"/>
    <col min="8" max="16384" width="8.85546875" style="66"/>
  </cols>
  <sheetData>
    <row r="1" spans="1:7" ht="31.5">
      <c r="A1" s="21" t="s">
        <v>296</v>
      </c>
      <c r="B1" s="21"/>
      <c r="C1" s="67"/>
      <c r="D1" s="67"/>
      <c r="E1" s="67"/>
      <c r="F1" s="67"/>
    </row>
    <row r="2" spans="1:7" ht="15.75" thickBot="1">
      <c r="A2" s="67"/>
      <c r="B2" s="67"/>
      <c r="C2" s="67"/>
      <c r="D2" s="67"/>
      <c r="E2" s="67"/>
      <c r="F2" s="67"/>
    </row>
    <row r="3" spans="1:7" ht="19.5" thickBot="1">
      <c r="A3" s="52"/>
      <c r="B3" s="51" t="s">
        <v>136</v>
      </c>
      <c r="C3" s="111" t="s">
        <v>252</v>
      </c>
      <c r="D3" s="52"/>
      <c r="E3" s="52"/>
      <c r="F3" s="52"/>
      <c r="G3" s="52"/>
    </row>
    <row r="4" spans="1:7" ht="15.75" thickBot="1"/>
    <row r="5" spans="1:7" ht="19.5" thickBot="1">
      <c r="A5" s="79"/>
      <c r="B5" s="80" t="s">
        <v>288</v>
      </c>
      <c r="C5" s="79"/>
      <c r="E5" s="4"/>
      <c r="F5" s="4"/>
    </row>
    <row r="6" spans="1:7" ht="15.75" thickBot="1">
      <c r="B6" s="118" t="s">
        <v>289</v>
      </c>
    </row>
    <row r="7" spans="1:7">
      <c r="B7" s="85"/>
    </row>
    <row r="8" spans="1:7" ht="37.5">
      <c r="A8" s="20" t="s">
        <v>233</v>
      </c>
      <c r="B8" s="20" t="s">
        <v>289</v>
      </c>
      <c r="C8" s="17"/>
      <c r="D8" s="17"/>
      <c r="E8" s="17"/>
      <c r="F8" s="17"/>
      <c r="G8" s="18"/>
    </row>
    <row r="9" spans="1:7" ht="15" customHeight="1">
      <c r="A9" s="74"/>
      <c r="B9" s="76" t="s">
        <v>1270</v>
      </c>
      <c r="C9" s="74" t="s">
        <v>290</v>
      </c>
      <c r="D9" s="74"/>
      <c r="E9" s="59"/>
      <c r="F9" s="74"/>
      <c r="G9" s="75"/>
    </row>
    <row r="10" spans="1:7">
      <c r="A10" s="108" t="s">
        <v>1276</v>
      </c>
      <c r="B10" s="108" t="s">
        <v>291</v>
      </c>
      <c r="C10" s="108" t="s">
        <v>60</v>
      </c>
    </row>
    <row r="11" spans="1:7" outlineLevel="1">
      <c r="A11" s="108" t="s">
        <v>1277</v>
      </c>
      <c r="B11" s="109" t="s">
        <v>199</v>
      </c>
    </row>
    <row r="12" spans="1:7" outlineLevel="1">
      <c r="A12" s="108" t="s">
        <v>1278</v>
      </c>
      <c r="B12" s="109" t="s">
        <v>200</v>
      </c>
    </row>
    <row r="13" spans="1:7" outlineLevel="1">
      <c r="A13" s="108" t="s">
        <v>1279</v>
      </c>
      <c r="B13" s="109"/>
    </row>
    <row r="14" spans="1:7" outlineLevel="1">
      <c r="A14" s="108" t="s">
        <v>1280</v>
      </c>
      <c r="B14" s="109"/>
    </row>
    <row r="15" spans="1:7" outlineLevel="1">
      <c r="A15" s="108" t="s">
        <v>1281</v>
      </c>
      <c r="B15" s="109"/>
    </row>
    <row r="16" spans="1:7" outlineLevel="1">
      <c r="A16" s="108" t="s">
        <v>1282</v>
      </c>
      <c r="B16" s="109"/>
    </row>
    <row r="17" spans="1:7" ht="15" customHeight="1">
      <c r="A17" s="74"/>
      <c r="B17" s="76" t="s">
        <v>1462</v>
      </c>
      <c r="C17" s="74" t="s">
        <v>292</v>
      </c>
      <c r="D17" s="74"/>
      <c r="E17" s="59"/>
      <c r="F17" s="75"/>
      <c r="G17" s="75"/>
    </row>
    <row r="18" spans="1:7">
      <c r="A18" s="108" t="s">
        <v>1283</v>
      </c>
      <c r="B18" s="108" t="s">
        <v>214</v>
      </c>
      <c r="C18" s="108" t="s">
        <v>60</v>
      </c>
    </row>
    <row r="19" spans="1:7" outlineLevel="1">
      <c r="A19" s="108" t="s">
        <v>1284</v>
      </c>
    </row>
    <row r="20" spans="1:7" outlineLevel="1">
      <c r="A20" s="108" t="s">
        <v>1285</v>
      </c>
    </row>
    <row r="21" spans="1:7" outlineLevel="1">
      <c r="A21" s="108" t="s">
        <v>1286</v>
      </c>
    </row>
    <row r="22" spans="1:7" outlineLevel="1">
      <c r="A22" s="108" t="s">
        <v>1287</v>
      </c>
    </row>
    <row r="23" spans="1:7" outlineLevel="1">
      <c r="A23" s="108" t="s">
        <v>1288</v>
      </c>
    </row>
    <row r="24" spans="1:7" outlineLevel="1">
      <c r="A24" s="108" t="s">
        <v>1289</v>
      </c>
    </row>
    <row r="25" spans="1:7" ht="15" customHeight="1">
      <c r="A25" s="74"/>
      <c r="B25" s="76" t="s">
        <v>1463</v>
      </c>
      <c r="C25" s="74" t="s">
        <v>292</v>
      </c>
      <c r="D25" s="74"/>
      <c r="E25" s="59"/>
      <c r="F25" s="75"/>
      <c r="G25" s="75"/>
    </row>
    <row r="26" spans="1:7">
      <c r="A26" s="108" t="s">
        <v>1290</v>
      </c>
      <c r="B26" s="89" t="s">
        <v>98</v>
      </c>
      <c r="C26" s="108">
        <f>SUM(C27:C54)</f>
        <v>0</v>
      </c>
      <c r="D26" s="89"/>
      <c r="F26" s="89"/>
      <c r="G26" s="108"/>
    </row>
    <row r="27" spans="1:7">
      <c r="A27" s="108" t="s">
        <v>1291</v>
      </c>
      <c r="B27" s="108" t="s">
        <v>111</v>
      </c>
      <c r="C27" s="108" t="s">
        <v>60</v>
      </c>
      <c r="D27" s="89"/>
      <c r="F27" s="89"/>
      <c r="G27" s="108"/>
    </row>
    <row r="28" spans="1:7">
      <c r="A28" s="108" t="s">
        <v>1292</v>
      </c>
      <c r="B28" s="108" t="s">
        <v>99</v>
      </c>
      <c r="C28" s="108" t="s">
        <v>60</v>
      </c>
      <c r="D28" s="89"/>
      <c r="F28" s="89"/>
      <c r="G28" s="108"/>
    </row>
    <row r="29" spans="1:7">
      <c r="A29" s="108" t="s">
        <v>1293</v>
      </c>
      <c r="B29" s="108" t="s">
        <v>100</v>
      </c>
      <c r="C29" s="108" t="s">
        <v>60</v>
      </c>
      <c r="D29" s="89"/>
      <c r="F29" s="89"/>
      <c r="G29" s="108"/>
    </row>
    <row r="30" spans="1:7">
      <c r="A30" s="108" t="s">
        <v>1294</v>
      </c>
      <c r="B30" s="108" t="s">
        <v>299</v>
      </c>
      <c r="C30" s="108" t="s">
        <v>60</v>
      </c>
      <c r="D30" s="89"/>
      <c r="F30" s="89"/>
      <c r="G30" s="108"/>
    </row>
    <row r="31" spans="1:7">
      <c r="A31" s="108" t="s">
        <v>1295</v>
      </c>
      <c r="B31" s="108" t="s">
        <v>121</v>
      </c>
      <c r="C31" s="108" t="s">
        <v>60</v>
      </c>
      <c r="D31" s="89"/>
      <c r="F31" s="89"/>
      <c r="G31" s="108"/>
    </row>
    <row r="32" spans="1:7">
      <c r="A32" s="108" t="s">
        <v>1296</v>
      </c>
      <c r="B32" s="108" t="s">
        <v>118</v>
      </c>
      <c r="C32" s="108" t="s">
        <v>60</v>
      </c>
      <c r="D32" s="89"/>
      <c r="F32" s="89"/>
      <c r="G32" s="108"/>
    </row>
    <row r="33" spans="1:7">
      <c r="A33" s="108" t="s">
        <v>1297</v>
      </c>
      <c r="B33" s="108" t="s">
        <v>101</v>
      </c>
      <c r="C33" s="108" t="s">
        <v>60</v>
      </c>
      <c r="D33" s="89"/>
      <c r="F33" s="89"/>
      <c r="G33" s="108"/>
    </row>
    <row r="34" spans="1:7">
      <c r="A34" s="108" t="s">
        <v>1298</v>
      </c>
      <c r="B34" s="108" t="s">
        <v>102</v>
      </c>
      <c r="C34" s="108" t="s">
        <v>60</v>
      </c>
      <c r="D34" s="89"/>
      <c r="F34" s="89"/>
      <c r="G34" s="108"/>
    </row>
    <row r="35" spans="1:7">
      <c r="A35" s="108" t="s">
        <v>1299</v>
      </c>
      <c r="B35" s="108" t="s">
        <v>103</v>
      </c>
      <c r="C35" s="108" t="s">
        <v>60</v>
      </c>
      <c r="D35" s="89"/>
      <c r="F35" s="89"/>
      <c r="G35" s="108"/>
    </row>
    <row r="36" spans="1:7">
      <c r="A36" s="108" t="s">
        <v>1300</v>
      </c>
      <c r="B36" s="108" t="s">
        <v>0</v>
      </c>
      <c r="C36" s="108" t="s">
        <v>60</v>
      </c>
      <c r="D36" s="89"/>
      <c r="F36" s="89"/>
      <c r="G36" s="108"/>
    </row>
    <row r="37" spans="1:7">
      <c r="A37" s="108" t="s">
        <v>1301</v>
      </c>
      <c r="B37" s="108" t="s">
        <v>14</v>
      </c>
      <c r="C37" s="108" t="s">
        <v>60</v>
      </c>
      <c r="D37" s="89"/>
      <c r="F37" s="89"/>
      <c r="G37" s="108"/>
    </row>
    <row r="38" spans="1:7">
      <c r="A38" s="108" t="s">
        <v>1302</v>
      </c>
      <c r="B38" s="108" t="s">
        <v>104</v>
      </c>
      <c r="C38" s="108" t="s">
        <v>60</v>
      </c>
      <c r="D38" s="89"/>
      <c r="F38" s="89"/>
      <c r="G38" s="108"/>
    </row>
    <row r="39" spans="1:7">
      <c r="A39" s="108" t="s">
        <v>1303</v>
      </c>
      <c r="B39" s="108" t="s">
        <v>302</v>
      </c>
      <c r="C39" s="108" t="s">
        <v>60</v>
      </c>
      <c r="D39" s="89"/>
      <c r="F39" s="89"/>
      <c r="G39" s="108"/>
    </row>
    <row r="40" spans="1:7">
      <c r="A40" s="108" t="s">
        <v>1304</v>
      </c>
      <c r="B40" s="108" t="s">
        <v>119</v>
      </c>
      <c r="C40" s="108" t="s">
        <v>60</v>
      </c>
      <c r="D40" s="89"/>
      <c r="F40" s="89"/>
      <c r="G40" s="108"/>
    </row>
    <row r="41" spans="1:7">
      <c r="A41" s="108" t="s">
        <v>1305</v>
      </c>
      <c r="B41" s="108" t="s">
        <v>105</v>
      </c>
      <c r="C41" s="108" t="s">
        <v>60</v>
      </c>
      <c r="D41" s="89"/>
      <c r="F41" s="89"/>
      <c r="G41" s="108"/>
    </row>
    <row r="42" spans="1:7">
      <c r="A42" s="108" t="s">
        <v>1306</v>
      </c>
      <c r="B42" s="108" t="s">
        <v>106</v>
      </c>
      <c r="C42" s="108" t="s">
        <v>60</v>
      </c>
      <c r="D42" s="89"/>
      <c r="F42" s="89"/>
      <c r="G42" s="108"/>
    </row>
    <row r="43" spans="1:7">
      <c r="A43" s="108" t="s">
        <v>1307</v>
      </c>
      <c r="B43" s="108" t="s">
        <v>107</v>
      </c>
      <c r="C43" s="108" t="s">
        <v>60</v>
      </c>
      <c r="D43" s="89"/>
      <c r="F43" s="89"/>
      <c r="G43" s="108"/>
    </row>
    <row r="44" spans="1:7">
      <c r="A44" s="108" t="s">
        <v>1308</v>
      </c>
      <c r="B44" s="108" t="s">
        <v>108</v>
      </c>
      <c r="C44" s="108" t="s">
        <v>60</v>
      </c>
      <c r="D44" s="89"/>
      <c r="F44" s="89"/>
      <c r="G44" s="108"/>
    </row>
    <row r="45" spans="1:7">
      <c r="A45" s="108" t="s">
        <v>1309</v>
      </c>
      <c r="B45" s="108" t="s">
        <v>109</v>
      </c>
      <c r="C45" s="108" t="s">
        <v>60</v>
      </c>
      <c r="D45" s="89"/>
      <c r="F45" s="89"/>
      <c r="G45" s="108"/>
    </row>
    <row r="46" spans="1:7">
      <c r="A46" s="108" t="s">
        <v>1310</v>
      </c>
      <c r="B46" s="108" t="s">
        <v>110</v>
      </c>
      <c r="C46" s="108" t="s">
        <v>60</v>
      </c>
      <c r="D46" s="89"/>
      <c r="F46" s="89"/>
      <c r="G46" s="108"/>
    </row>
    <row r="47" spans="1:7">
      <c r="A47" s="108" t="s">
        <v>1311</v>
      </c>
      <c r="B47" s="108" t="s">
        <v>112</v>
      </c>
      <c r="C47" s="108" t="s">
        <v>60</v>
      </c>
      <c r="D47" s="89"/>
      <c r="F47" s="89"/>
      <c r="G47" s="108"/>
    </row>
    <row r="48" spans="1:7">
      <c r="A48" s="108" t="s">
        <v>1312</v>
      </c>
      <c r="B48" s="108" t="s">
        <v>113</v>
      </c>
      <c r="C48" s="108" t="s">
        <v>60</v>
      </c>
      <c r="D48" s="89"/>
      <c r="F48" s="89"/>
      <c r="G48" s="108"/>
    </row>
    <row r="49" spans="1:7">
      <c r="A49" s="108" t="s">
        <v>1313</v>
      </c>
      <c r="B49" s="108" t="s">
        <v>114</v>
      </c>
      <c r="C49" s="108" t="s">
        <v>60</v>
      </c>
      <c r="D49" s="89"/>
      <c r="F49" s="89"/>
      <c r="G49" s="108"/>
    </row>
    <row r="50" spans="1:7">
      <c r="A50" s="108" t="s">
        <v>1314</v>
      </c>
      <c r="B50" s="108" t="s">
        <v>116</v>
      </c>
      <c r="C50" s="108" t="s">
        <v>60</v>
      </c>
      <c r="D50" s="89"/>
      <c r="F50" s="89"/>
      <c r="G50" s="108"/>
    </row>
    <row r="51" spans="1:7">
      <c r="A51" s="108" t="s">
        <v>1315</v>
      </c>
      <c r="B51" s="108" t="s">
        <v>117</v>
      </c>
      <c r="C51" s="108" t="s">
        <v>60</v>
      </c>
      <c r="D51" s="89"/>
      <c r="F51" s="89"/>
      <c r="G51" s="108"/>
    </row>
    <row r="52" spans="1:7">
      <c r="A52" s="108" t="s">
        <v>1316</v>
      </c>
      <c r="B52" s="108" t="s">
        <v>15</v>
      </c>
      <c r="C52" s="108" t="s">
        <v>60</v>
      </c>
      <c r="D52" s="89"/>
      <c r="F52" s="89"/>
      <c r="G52" s="108"/>
    </row>
    <row r="53" spans="1:7">
      <c r="A53" s="108" t="s">
        <v>1317</v>
      </c>
      <c r="B53" s="108" t="s">
        <v>115</v>
      </c>
      <c r="C53" s="108" t="s">
        <v>60</v>
      </c>
      <c r="D53" s="89"/>
      <c r="F53" s="89"/>
      <c r="G53" s="108"/>
    </row>
    <row r="54" spans="1:7">
      <c r="A54" s="108" t="s">
        <v>1318</v>
      </c>
      <c r="B54" s="108" t="s">
        <v>120</v>
      </c>
      <c r="C54" s="108" t="s">
        <v>60</v>
      </c>
      <c r="D54" s="89"/>
      <c r="F54" s="89"/>
      <c r="G54" s="108"/>
    </row>
    <row r="55" spans="1:7">
      <c r="A55" s="108" t="s">
        <v>1319</v>
      </c>
      <c r="B55" s="89" t="s">
        <v>122</v>
      </c>
      <c r="C55" s="89">
        <f>SUM(C56:C58)</f>
        <v>0</v>
      </c>
      <c r="D55" s="89"/>
      <c r="F55" s="89"/>
      <c r="G55" s="108"/>
    </row>
    <row r="56" spans="1:7">
      <c r="A56" s="108" t="s">
        <v>1320</v>
      </c>
      <c r="B56" s="108" t="s">
        <v>123</v>
      </c>
      <c r="C56" s="108" t="s">
        <v>60</v>
      </c>
      <c r="D56" s="89"/>
      <c r="F56" s="89"/>
      <c r="G56" s="108"/>
    </row>
    <row r="57" spans="1:7">
      <c r="A57" s="108" t="s">
        <v>1321</v>
      </c>
      <c r="B57" s="108" t="s">
        <v>124</v>
      </c>
      <c r="C57" s="108" t="s">
        <v>60</v>
      </c>
      <c r="D57" s="89"/>
      <c r="F57" s="89"/>
      <c r="G57" s="108"/>
    </row>
    <row r="58" spans="1:7">
      <c r="A58" s="108" t="s">
        <v>1322</v>
      </c>
      <c r="B58" s="108" t="s">
        <v>125</v>
      </c>
      <c r="C58" s="108" t="s">
        <v>60</v>
      </c>
      <c r="D58" s="89"/>
      <c r="F58" s="89"/>
      <c r="G58" s="108"/>
    </row>
    <row r="59" spans="1:7">
      <c r="A59" s="108" t="s">
        <v>1323</v>
      </c>
      <c r="B59" s="89" t="s">
        <v>2</v>
      </c>
      <c r="C59" s="89">
        <f>SUM(C60:C69)</f>
        <v>0</v>
      </c>
      <c r="D59" s="89"/>
      <c r="F59" s="89"/>
      <c r="G59" s="108"/>
    </row>
    <row r="60" spans="1:7">
      <c r="A60" s="108" t="s">
        <v>1324</v>
      </c>
      <c r="B60" s="104" t="s">
        <v>126</v>
      </c>
      <c r="C60" s="108" t="s">
        <v>60</v>
      </c>
      <c r="D60" s="89"/>
      <c r="F60" s="89"/>
      <c r="G60" s="108"/>
    </row>
    <row r="61" spans="1:7">
      <c r="A61" s="108" t="s">
        <v>1325</v>
      </c>
      <c r="B61" s="104" t="s">
        <v>127</v>
      </c>
      <c r="C61" s="108" t="s">
        <v>60</v>
      </c>
      <c r="D61" s="89"/>
      <c r="F61" s="89"/>
      <c r="G61" s="108"/>
    </row>
    <row r="62" spans="1:7">
      <c r="A62" s="108" t="s">
        <v>1326</v>
      </c>
      <c r="B62" s="104" t="s">
        <v>148</v>
      </c>
      <c r="C62" s="108" t="s">
        <v>60</v>
      </c>
      <c r="D62" s="89"/>
      <c r="F62" s="89"/>
      <c r="G62" s="108"/>
    </row>
    <row r="63" spans="1:7">
      <c r="A63" s="108" t="s">
        <v>1327</v>
      </c>
      <c r="B63" s="104" t="s">
        <v>128</v>
      </c>
      <c r="C63" s="108" t="s">
        <v>60</v>
      </c>
      <c r="D63" s="89"/>
      <c r="F63" s="89"/>
      <c r="G63" s="108"/>
    </row>
    <row r="64" spans="1:7">
      <c r="A64" s="108" t="s">
        <v>1328</v>
      </c>
      <c r="B64" s="104" t="s">
        <v>129</v>
      </c>
      <c r="C64" s="108" t="s">
        <v>60</v>
      </c>
      <c r="D64" s="89"/>
      <c r="F64" s="89"/>
      <c r="G64" s="108"/>
    </row>
    <row r="65" spans="1:7">
      <c r="A65" s="108" t="s">
        <v>1329</v>
      </c>
      <c r="B65" s="104" t="s">
        <v>130</v>
      </c>
      <c r="C65" s="108" t="s">
        <v>60</v>
      </c>
      <c r="D65" s="89"/>
      <c r="F65" s="89"/>
      <c r="G65" s="108"/>
    </row>
    <row r="66" spans="1:7">
      <c r="A66" s="108" t="s">
        <v>1330</v>
      </c>
      <c r="B66" s="104" t="s">
        <v>131</v>
      </c>
      <c r="C66" s="108" t="s">
        <v>60</v>
      </c>
      <c r="D66" s="89"/>
      <c r="F66" s="89"/>
      <c r="G66" s="108"/>
    </row>
    <row r="67" spans="1:7">
      <c r="A67" s="108" t="s">
        <v>1331</v>
      </c>
      <c r="B67" s="104" t="s">
        <v>134</v>
      </c>
      <c r="C67" s="108" t="s">
        <v>60</v>
      </c>
      <c r="D67" s="89"/>
      <c r="F67" s="89"/>
      <c r="G67" s="108"/>
    </row>
    <row r="68" spans="1:7">
      <c r="A68" s="108" t="s">
        <v>1332</v>
      </c>
      <c r="B68" s="104" t="s">
        <v>132</v>
      </c>
      <c r="C68" s="108" t="s">
        <v>60</v>
      </c>
      <c r="D68" s="89"/>
      <c r="F68" s="89"/>
      <c r="G68" s="108"/>
    </row>
    <row r="69" spans="1:7">
      <c r="A69" s="108" t="s">
        <v>1333</v>
      </c>
      <c r="B69" s="104" t="s">
        <v>2</v>
      </c>
      <c r="C69" s="108" t="s">
        <v>60</v>
      </c>
      <c r="D69" s="89"/>
      <c r="F69" s="89"/>
      <c r="G69" s="108"/>
    </row>
    <row r="70" spans="1:7" outlineLevel="1">
      <c r="A70" s="108" t="s">
        <v>1334</v>
      </c>
      <c r="B70" s="86" t="s">
        <v>162</v>
      </c>
      <c r="G70" s="108"/>
    </row>
    <row r="71" spans="1:7" outlineLevel="1">
      <c r="A71" s="108" t="s">
        <v>1335</v>
      </c>
      <c r="B71" s="86" t="s">
        <v>162</v>
      </c>
      <c r="G71" s="108"/>
    </row>
    <row r="72" spans="1:7" outlineLevel="1">
      <c r="A72" s="108" t="s">
        <v>1336</v>
      </c>
      <c r="B72" s="86" t="s">
        <v>162</v>
      </c>
      <c r="G72" s="108"/>
    </row>
    <row r="73" spans="1:7" outlineLevel="1">
      <c r="A73" s="108" t="s">
        <v>1337</v>
      </c>
      <c r="B73" s="86" t="s">
        <v>162</v>
      </c>
      <c r="G73" s="108"/>
    </row>
    <row r="74" spans="1:7" outlineLevel="1">
      <c r="A74" s="108" t="s">
        <v>1338</v>
      </c>
      <c r="B74" s="86" t="s">
        <v>162</v>
      </c>
      <c r="G74" s="108"/>
    </row>
    <row r="75" spans="1:7" outlineLevel="1">
      <c r="A75" s="108" t="s">
        <v>1339</v>
      </c>
      <c r="B75" s="86" t="s">
        <v>162</v>
      </c>
      <c r="G75" s="108"/>
    </row>
    <row r="76" spans="1:7" outlineLevel="1">
      <c r="A76" s="108" t="s">
        <v>1340</v>
      </c>
      <c r="B76" s="86" t="s">
        <v>162</v>
      </c>
      <c r="G76" s="108"/>
    </row>
    <row r="77" spans="1:7" outlineLevel="1">
      <c r="A77" s="108" t="s">
        <v>1341</v>
      </c>
      <c r="B77" s="86" t="s">
        <v>162</v>
      </c>
      <c r="G77" s="108"/>
    </row>
    <row r="78" spans="1:7" outlineLevel="1">
      <c r="A78" s="108" t="s">
        <v>1342</v>
      </c>
      <c r="B78" s="86" t="s">
        <v>162</v>
      </c>
      <c r="G78" s="108"/>
    </row>
    <row r="79" spans="1:7" outlineLevel="1">
      <c r="A79" s="108" t="s">
        <v>1343</v>
      </c>
      <c r="B79" s="86" t="s">
        <v>162</v>
      </c>
      <c r="G79" s="108"/>
    </row>
    <row r="80" spans="1:7" ht="15" customHeight="1">
      <c r="A80" s="74"/>
      <c r="B80" s="76" t="s">
        <v>1464</v>
      </c>
      <c r="C80" s="74" t="s">
        <v>292</v>
      </c>
      <c r="D80" s="74"/>
      <c r="E80" s="59"/>
      <c r="F80" s="75"/>
      <c r="G80" s="75"/>
    </row>
    <row r="81" spans="1:7">
      <c r="A81" s="108" t="s">
        <v>1344</v>
      </c>
      <c r="B81" s="108" t="s">
        <v>34</v>
      </c>
      <c r="C81" s="108" t="s">
        <v>60</v>
      </c>
      <c r="E81" s="67"/>
    </row>
    <row r="82" spans="1:7">
      <c r="A82" s="108" t="s">
        <v>1345</v>
      </c>
      <c r="B82" s="108" t="s">
        <v>35</v>
      </c>
      <c r="C82" s="108" t="s">
        <v>60</v>
      </c>
      <c r="E82" s="67"/>
    </row>
    <row r="83" spans="1:7">
      <c r="A83" s="108" t="s">
        <v>1346</v>
      </c>
      <c r="B83" s="108" t="s">
        <v>2</v>
      </c>
      <c r="C83" s="108" t="s">
        <v>60</v>
      </c>
      <c r="E83" s="67"/>
    </row>
    <row r="84" spans="1:7" outlineLevel="1">
      <c r="A84" s="108" t="s">
        <v>1347</v>
      </c>
      <c r="E84" s="67"/>
    </row>
    <row r="85" spans="1:7" outlineLevel="1">
      <c r="A85" s="108" t="s">
        <v>1348</v>
      </c>
      <c r="E85" s="67"/>
    </row>
    <row r="86" spans="1:7" outlineLevel="1">
      <c r="A86" s="108" t="s">
        <v>1349</v>
      </c>
      <c r="E86" s="67"/>
    </row>
    <row r="87" spans="1:7" outlineLevel="1">
      <c r="A87" s="108" t="s">
        <v>1350</v>
      </c>
      <c r="E87" s="67"/>
    </row>
    <row r="88" spans="1:7" outlineLevel="1">
      <c r="A88" s="108" t="s">
        <v>1351</v>
      </c>
      <c r="E88" s="67"/>
    </row>
    <row r="89" spans="1:7" outlineLevel="1">
      <c r="A89" s="108" t="s">
        <v>1352</v>
      </c>
      <c r="E89" s="67"/>
    </row>
    <row r="90" spans="1:7" ht="15" customHeight="1">
      <c r="A90" s="74"/>
      <c r="B90" s="76" t="s">
        <v>1465</v>
      </c>
      <c r="C90" s="74" t="s">
        <v>292</v>
      </c>
      <c r="D90" s="74"/>
      <c r="E90" s="59"/>
      <c r="F90" s="75"/>
      <c r="G90" s="75"/>
    </row>
    <row r="91" spans="1:7">
      <c r="A91" s="108" t="s">
        <v>1353</v>
      </c>
      <c r="B91" s="108" t="s">
        <v>38</v>
      </c>
      <c r="C91" s="108" t="s">
        <v>60</v>
      </c>
      <c r="E91" s="67"/>
    </row>
    <row r="92" spans="1:7">
      <c r="A92" s="108" t="s">
        <v>1354</v>
      </c>
      <c r="B92" s="108" t="s">
        <v>13</v>
      </c>
      <c r="C92" s="108" t="s">
        <v>60</v>
      </c>
      <c r="E92" s="67"/>
    </row>
    <row r="93" spans="1:7">
      <c r="A93" s="108" t="s">
        <v>1355</v>
      </c>
      <c r="B93" s="108" t="s">
        <v>2</v>
      </c>
      <c r="C93" s="108" t="s">
        <v>60</v>
      </c>
      <c r="E93" s="67"/>
    </row>
    <row r="94" spans="1:7" outlineLevel="1">
      <c r="A94" s="108" t="s">
        <v>1356</v>
      </c>
      <c r="C94" s="108" t="s">
        <v>60</v>
      </c>
      <c r="E94" s="67"/>
    </row>
    <row r="95" spans="1:7" outlineLevel="1">
      <c r="A95" s="108" t="s">
        <v>1357</v>
      </c>
      <c r="E95" s="67"/>
    </row>
    <row r="96" spans="1:7" outlineLevel="1">
      <c r="A96" s="108" t="s">
        <v>1358</v>
      </c>
      <c r="E96" s="67"/>
    </row>
    <row r="97" spans="1:7" outlineLevel="1">
      <c r="A97" s="108" t="s">
        <v>1359</v>
      </c>
      <c r="E97" s="67"/>
    </row>
    <row r="98" spans="1:7" outlineLevel="1">
      <c r="A98" s="108" t="s">
        <v>1360</v>
      </c>
      <c r="E98" s="67"/>
    </row>
    <row r="99" spans="1:7" outlineLevel="1">
      <c r="A99" s="108" t="s">
        <v>1361</v>
      </c>
      <c r="E99" s="67"/>
    </row>
    <row r="100" spans="1:7" ht="15" customHeight="1">
      <c r="A100" s="74"/>
      <c r="B100" s="76" t="s">
        <v>1466</v>
      </c>
      <c r="C100" s="74" t="s">
        <v>292</v>
      </c>
      <c r="D100" s="74"/>
      <c r="E100" s="59"/>
      <c r="F100" s="75"/>
      <c r="G100" s="75"/>
    </row>
    <row r="101" spans="1:7">
      <c r="A101" s="108" t="s">
        <v>1362</v>
      </c>
      <c r="B101" s="8" t="s">
        <v>68</v>
      </c>
      <c r="C101" s="108" t="s">
        <v>60</v>
      </c>
      <c r="E101" s="67"/>
    </row>
    <row r="102" spans="1:7">
      <c r="A102" s="108" t="s">
        <v>1363</v>
      </c>
      <c r="B102" s="8" t="s">
        <v>18</v>
      </c>
      <c r="C102" s="108" t="s">
        <v>60</v>
      </c>
      <c r="E102" s="67"/>
    </row>
    <row r="103" spans="1:7">
      <c r="A103" s="108" t="s">
        <v>1364</v>
      </c>
      <c r="B103" s="8" t="s">
        <v>19</v>
      </c>
      <c r="C103" s="108" t="s">
        <v>60</v>
      </c>
    </row>
    <row r="104" spans="1:7">
      <c r="A104" s="108" t="s">
        <v>1365</v>
      </c>
      <c r="B104" s="8" t="s">
        <v>20</v>
      </c>
      <c r="C104" s="108" t="s">
        <v>60</v>
      </c>
    </row>
    <row r="105" spans="1:7">
      <c r="A105" s="108" t="s">
        <v>1366</v>
      </c>
      <c r="B105" s="8" t="s">
        <v>21</v>
      </c>
      <c r="C105" s="108" t="s">
        <v>60</v>
      </c>
    </row>
    <row r="106" spans="1:7" outlineLevel="1">
      <c r="A106" s="108" t="s">
        <v>1367</v>
      </c>
      <c r="B106" s="8"/>
    </row>
    <row r="107" spans="1:7" outlineLevel="1">
      <c r="A107" s="108" t="s">
        <v>1368</v>
      </c>
      <c r="B107" s="8"/>
    </row>
    <row r="108" spans="1:7" outlineLevel="1">
      <c r="A108" s="108" t="s">
        <v>1369</v>
      </c>
      <c r="B108" s="8"/>
    </row>
    <row r="109" spans="1:7" outlineLevel="1">
      <c r="A109" s="108" t="s">
        <v>1370</v>
      </c>
      <c r="B109" s="8"/>
    </row>
    <row r="110" spans="1:7" ht="15" customHeight="1">
      <c r="A110" s="74"/>
      <c r="B110" s="76" t="s">
        <v>1467</v>
      </c>
      <c r="C110" s="74" t="s">
        <v>292</v>
      </c>
      <c r="D110" s="74"/>
      <c r="E110" s="59"/>
      <c r="F110" s="75"/>
      <c r="G110" s="75"/>
    </row>
    <row r="111" spans="1:7">
      <c r="A111" s="108" t="s">
        <v>1371</v>
      </c>
      <c r="B111" s="108" t="s">
        <v>95</v>
      </c>
      <c r="C111" s="108" t="s">
        <v>60</v>
      </c>
      <c r="E111" s="67"/>
    </row>
    <row r="112" spans="1:7" outlineLevel="1">
      <c r="A112" s="108" t="s">
        <v>1372</v>
      </c>
      <c r="E112" s="67"/>
    </row>
    <row r="113" spans="1:7" outlineLevel="1">
      <c r="A113" s="108" t="s">
        <v>1373</v>
      </c>
      <c r="E113" s="67"/>
    </row>
    <row r="114" spans="1:7" outlineLevel="1">
      <c r="A114" s="108" t="s">
        <v>1374</v>
      </c>
      <c r="E114" s="67"/>
    </row>
    <row r="115" spans="1:7" outlineLevel="1">
      <c r="A115" s="108" t="s">
        <v>1375</v>
      </c>
      <c r="E115" s="67"/>
    </row>
    <row r="116" spans="1:7" ht="15" customHeight="1">
      <c r="A116" s="74"/>
      <c r="B116" s="76" t="s">
        <v>1468</v>
      </c>
      <c r="C116" s="74" t="s">
        <v>159</v>
      </c>
      <c r="D116" s="74" t="s">
        <v>64</v>
      </c>
      <c r="E116" s="59"/>
      <c r="F116" s="74" t="s">
        <v>292</v>
      </c>
      <c r="G116" s="74" t="s">
        <v>157</v>
      </c>
    </row>
    <row r="117" spans="1:7">
      <c r="A117" s="108" t="s">
        <v>1376</v>
      </c>
      <c r="B117" s="104" t="s">
        <v>96</v>
      </c>
      <c r="C117" s="108" t="s">
        <v>60</v>
      </c>
      <c r="D117" s="57"/>
      <c r="E117" s="57"/>
      <c r="F117" s="48"/>
      <c r="G117" s="48"/>
    </row>
    <row r="118" spans="1:7">
      <c r="A118" s="57"/>
      <c r="B118" s="106"/>
      <c r="C118" s="57"/>
      <c r="D118" s="57"/>
      <c r="E118" s="57"/>
      <c r="F118" s="48"/>
      <c r="G118" s="48"/>
    </row>
    <row r="119" spans="1:7">
      <c r="B119" s="104" t="s">
        <v>160</v>
      </c>
      <c r="C119" s="57"/>
      <c r="D119" s="57"/>
      <c r="E119" s="57"/>
      <c r="F119" s="48"/>
      <c r="G119" s="48"/>
    </row>
    <row r="120" spans="1:7">
      <c r="A120" s="108" t="s">
        <v>1377</v>
      </c>
      <c r="B120" s="104" t="s">
        <v>94</v>
      </c>
      <c r="C120" s="108" t="s">
        <v>60</v>
      </c>
      <c r="D120" s="108" t="s">
        <v>60</v>
      </c>
      <c r="E120" s="57"/>
      <c r="F120" s="61" t="str">
        <f t="shared" ref="F120:F143" si="0">IF($C$144=0,"",IF(C120="[for completion]","",C120/$C$144))</f>
        <v/>
      </c>
      <c r="G120" s="61" t="str">
        <f t="shared" ref="G120:G143" si="1">IF($D$144=0,"",IF(D120="[for completion]","",D120/$D$144))</f>
        <v/>
      </c>
    </row>
    <row r="121" spans="1:7">
      <c r="A121" s="108" t="s">
        <v>1378</v>
      </c>
      <c r="B121" s="104" t="s">
        <v>94</v>
      </c>
      <c r="C121" s="108" t="s">
        <v>60</v>
      </c>
      <c r="D121" s="108" t="s">
        <v>60</v>
      </c>
      <c r="E121" s="57"/>
      <c r="F121" s="61" t="str">
        <f t="shared" si="0"/>
        <v/>
      </c>
      <c r="G121" s="61" t="str">
        <f t="shared" si="1"/>
        <v/>
      </c>
    </row>
    <row r="122" spans="1:7">
      <c r="A122" s="108" t="s">
        <v>1379</v>
      </c>
      <c r="B122" s="104" t="s">
        <v>94</v>
      </c>
      <c r="C122" s="108" t="s">
        <v>60</v>
      </c>
      <c r="D122" s="108" t="s">
        <v>60</v>
      </c>
      <c r="E122" s="57"/>
      <c r="F122" s="61" t="str">
        <f t="shared" si="0"/>
        <v/>
      </c>
      <c r="G122" s="61" t="str">
        <f t="shared" si="1"/>
        <v/>
      </c>
    </row>
    <row r="123" spans="1:7">
      <c r="A123" s="108" t="s">
        <v>1380</v>
      </c>
      <c r="B123" s="104" t="s">
        <v>94</v>
      </c>
      <c r="C123" s="108" t="s">
        <v>60</v>
      </c>
      <c r="D123" s="108" t="s">
        <v>60</v>
      </c>
      <c r="E123" s="57"/>
      <c r="F123" s="61" t="str">
        <f t="shared" si="0"/>
        <v/>
      </c>
      <c r="G123" s="61" t="str">
        <f t="shared" si="1"/>
        <v/>
      </c>
    </row>
    <row r="124" spans="1:7">
      <c r="A124" s="108" t="s">
        <v>1381</v>
      </c>
      <c r="B124" s="104" t="s">
        <v>94</v>
      </c>
      <c r="C124" s="108" t="s">
        <v>60</v>
      </c>
      <c r="D124" s="108" t="s">
        <v>60</v>
      </c>
      <c r="E124" s="57"/>
      <c r="F124" s="61" t="str">
        <f t="shared" si="0"/>
        <v/>
      </c>
      <c r="G124" s="61" t="str">
        <f t="shared" si="1"/>
        <v/>
      </c>
    </row>
    <row r="125" spans="1:7">
      <c r="A125" s="108" t="s">
        <v>1382</v>
      </c>
      <c r="B125" s="104" t="s">
        <v>94</v>
      </c>
      <c r="C125" s="108" t="s">
        <v>60</v>
      </c>
      <c r="D125" s="108" t="s">
        <v>60</v>
      </c>
      <c r="E125" s="57"/>
      <c r="F125" s="61" t="str">
        <f t="shared" si="0"/>
        <v/>
      </c>
      <c r="G125" s="61" t="str">
        <f t="shared" si="1"/>
        <v/>
      </c>
    </row>
    <row r="126" spans="1:7">
      <c r="A126" s="108" t="s">
        <v>1383</v>
      </c>
      <c r="B126" s="104" t="s">
        <v>94</v>
      </c>
      <c r="C126" s="108" t="s">
        <v>60</v>
      </c>
      <c r="D126" s="108" t="s">
        <v>60</v>
      </c>
      <c r="E126" s="57"/>
      <c r="F126" s="61" t="str">
        <f t="shared" si="0"/>
        <v/>
      </c>
      <c r="G126" s="61" t="str">
        <f t="shared" si="1"/>
        <v/>
      </c>
    </row>
    <row r="127" spans="1:7">
      <c r="A127" s="108" t="s">
        <v>1384</v>
      </c>
      <c r="B127" s="104" t="s">
        <v>94</v>
      </c>
      <c r="C127" s="108" t="s">
        <v>60</v>
      </c>
      <c r="D127" s="108" t="s">
        <v>60</v>
      </c>
      <c r="E127" s="57"/>
      <c r="F127" s="61" t="str">
        <f t="shared" si="0"/>
        <v/>
      </c>
      <c r="G127" s="61" t="str">
        <f t="shared" si="1"/>
        <v/>
      </c>
    </row>
    <row r="128" spans="1:7">
      <c r="A128" s="108" t="s">
        <v>1385</v>
      </c>
      <c r="B128" s="104" t="s">
        <v>94</v>
      </c>
      <c r="C128" s="108" t="s">
        <v>60</v>
      </c>
      <c r="D128" s="108" t="s">
        <v>60</v>
      </c>
      <c r="E128" s="57"/>
      <c r="F128" s="61" t="str">
        <f t="shared" si="0"/>
        <v/>
      </c>
      <c r="G128" s="61" t="str">
        <f t="shared" si="1"/>
        <v/>
      </c>
    </row>
    <row r="129" spans="1:7">
      <c r="A129" s="108" t="s">
        <v>1386</v>
      </c>
      <c r="B129" s="104" t="s">
        <v>94</v>
      </c>
      <c r="C129" s="108" t="s">
        <v>60</v>
      </c>
      <c r="D129" s="108" t="s">
        <v>60</v>
      </c>
      <c r="E129" s="104"/>
      <c r="F129" s="61" t="str">
        <f t="shared" si="0"/>
        <v/>
      </c>
      <c r="G129" s="61" t="str">
        <f t="shared" si="1"/>
        <v/>
      </c>
    </row>
    <row r="130" spans="1:7">
      <c r="A130" s="108" t="s">
        <v>1387</v>
      </c>
      <c r="B130" s="104" t="s">
        <v>94</v>
      </c>
      <c r="C130" s="108" t="s">
        <v>60</v>
      </c>
      <c r="D130" s="108" t="s">
        <v>60</v>
      </c>
      <c r="E130" s="104"/>
      <c r="F130" s="61" t="str">
        <f t="shared" si="0"/>
        <v/>
      </c>
      <c r="G130" s="61" t="str">
        <f t="shared" si="1"/>
        <v/>
      </c>
    </row>
    <row r="131" spans="1:7">
      <c r="A131" s="108" t="s">
        <v>1388</v>
      </c>
      <c r="B131" s="104" t="s">
        <v>94</v>
      </c>
      <c r="C131" s="108" t="s">
        <v>60</v>
      </c>
      <c r="D131" s="108" t="s">
        <v>60</v>
      </c>
      <c r="E131" s="104"/>
      <c r="F131" s="61" t="str">
        <f t="shared" si="0"/>
        <v/>
      </c>
      <c r="G131" s="61" t="str">
        <f t="shared" si="1"/>
        <v/>
      </c>
    </row>
    <row r="132" spans="1:7">
      <c r="A132" s="108" t="s">
        <v>1389</v>
      </c>
      <c r="B132" s="104" t="s">
        <v>94</v>
      </c>
      <c r="C132" s="108" t="s">
        <v>60</v>
      </c>
      <c r="D132" s="108" t="s">
        <v>60</v>
      </c>
      <c r="E132" s="104"/>
      <c r="F132" s="61" t="str">
        <f t="shared" si="0"/>
        <v/>
      </c>
      <c r="G132" s="61" t="str">
        <f t="shared" si="1"/>
        <v/>
      </c>
    </row>
    <row r="133" spans="1:7">
      <c r="A133" s="108" t="s">
        <v>1390</v>
      </c>
      <c r="B133" s="104" t="s">
        <v>94</v>
      </c>
      <c r="C133" s="108" t="s">
        <v>60</v>
      </c>
      <c r="D133" s="108" t="s">
        <v>60</v>
      </c>
      <c r="E133" s="104"/>
      <c r="F133" s="61" t="str">
        <f t="shared" si="0"/>
        <v/>
      </c>
      <c r="G133" s="61" t="str">
        <f t="shared" si="1"/>
        <v/>
      </c>
    </row>
    <row r="134" spans="1:7">
      <c r="A134" s="108" t="s">
        <v>1391</v>
      </c>
      <c r="B134" s="104" t="s">
        <v>94</v>
      </c>
      <c r="C134" s="108" t="s">
        <v>60</v>
      </c>
      <c r="D134" s="108" t="s">
        <v>60</v>
      </c>
      <c r="E134" s="104"/>
      <c r="F134" s="61" t="str">
        <f t="shared" si="0"/>
        <v/>
      </c>
      <c r="G134" s="61" t="str">
        <f t="shared" si="1"/>
        <v/>
      </c>
    </row>
    <row r="135" spans="1:7">
      <c r="A135" s="108" t="s">
        <v>1392</v>
      </c>
      <c r="B135" s="104" t="s">
        <v>94</v>
      </c>
      <c r="C135" s="108" t="s">
        <v>60</v>
      </c>
      <c r="D135" s="108" t="s">
        <v>60</v>
      </c>
      <c r="F135" s="61" t="str">
        <f t="shared" si="0"/>
        <v/>
      </c>
      <c r="G135" s="61" t="str">
        <f t="shared" si="1"/>
        <v/>
      </c>
    </row>
    <row r="136" spans="1:7">
      <c r="A136" s="108" t="s">
        <v>1393</v>
      </c>
      <c r="B136" s="104" t="s">
        <v>94</v>
      </c>
      <c r="C136" s="108" t="s">
        <v>60</v>
      </c>
      <c r="D136" s="108" t="s">
        <v>60</v>
      </c>
      <c r="E136" s="73"/>
      <c r="F136" s="61" t="str">
        <f t="shared" si="0"/>
        <v/>
      </c>
      <c r="G136" s="61" t="str">
        <f t="shared" si="1"/>
        <v/>
      </c>
    </row>
    <row r="137" spans="1:7">
      <c r="A137" s="108" t="s">
        <v>1394</v>
      </c>
      <c r="B137" s="104" t="s">
        <v>94</v>
      </c>
      <c r="C137" s="108" t="s">
        <v>60</v>
      </c>
      <c r="D137" s="108" t="s">
        <v>60</v>
      </c>
      <c r="E137" s="73"/>
      <c r="F137" s="61" t="str">
        <f t="shared" si="0"/>
        <v/>
      </c>
      <c r="G137" s="61" t="str">
        <f t="shared" si="1"/>
        <v/>
      </c>
    </row>
    <row r="138" spans="1:7">
      <c r="A138" s="108" t="s">
        <v>1395</v>
      </c>
      <c r="B138" s="104" t="s">
        <v>94</v>
      </c>
      <c r="C138" s="108" t="s">
        <v>60</v>
      </c>
      <c r="D138" s="108" t="s">
        <v>60</v>
      </c>
      <c r="E138" s="73"/>
      <c r="F138" s="61" t="str">
        <f t="shared" si="0"/>
        <v/>
      </c>
      <c r="G138" s="61" t="str">
        <f t="shared" si="1"/>
        <v/>
      </c>
    </row>
    <row r="139" spans="1:7">
      <c r="A139" s="108" t="s">
        <v>1396</v>
      </c>
      <c r="B139" s="104" t="s">
        <v>94</v>
      </c>
      <c r="C139" s="108" t="s">
        <v>60</v>
      </c>
      <c r="D139" s="108" t="s">
        <v>60</v>
      </c>
      <c r="E139" s="73"/>
      <c r="F139" s="61" t="str">
        <f t="shared" si="0"/>
        <v/>
      </c>
      <c r="G139" s="61" t="str">
        <f t="shared" si="1"/>
        <v/>
      </c>
    </row>
    <row r="140" spans="1:7">
      <c r="A140" s="108" t="s">
        <v>1397</v>
      </c>
      <c r="B140" s="104" t="s">
        <v>94</v>
      </c>
      <c r="C140" s="108" t="s">
        <v>60</v>
      </c>
      <c r="D140" s="108" t="s">
        <v>60</v>
      </c>
      <c r="E140" s="73"/>
      <c r="F140" s="61" t="str">
        <f t="shared" si="0"/>
        <v/>
      </c>
      <c r="G140" s="61" t="str">
        <f t="shared" si="1"/>
        <v/>
      </c>
    </row>
    <row r="141" spans="1:7">
      <c r="A141" s="108" t="s">
        <v>1398</v>
      </c>
      <c r="B141" s="104" t="s">
        <v>94</v>
      </c>
      <c r="C141" s="108" t="s">
        <v>60</v>
      </c>
      <c r="D141" s="108" t="s">
        <v>60</v>
      </c>
      <c r="E141" s="73"/>
      <c r="F141" s="61" t="str">
        <f t="shared" si="0"/>
        <v/>
      </c>
      <c r="G141" s="61" t="str">
        <f t="shared" si="1"/>
        <v/>
      </c>
    </row>
    <row r="142" spans="1:7">
      <c r="A142" s="108" t="s">
        <v>1399</v>
      </c>
      <c r="B142" s="104" t="s">
        <v>94</v>
      </c>
      <c r="C142" s="108" t="s">
        <v>60</v>
      </c>
      <c r="D142" s="108" t="s">
        <v>60</v>
      </c>
      <c r="E142" s="73"/>
      <c r="F142" s="61" t="str">
        <f t="shared" si="0"/>
        <v/>
      </c>
      <c r="G142" s="61" t="str">
        <f t="shared" si="1"/>
        <v/>
      </c>
    </row>
    <row r="143" spans="1:7">
      <c r="A143" s="108" t="s">
        <v>1400</v>
      </c>
      <c r="B143" s="104" t="s">
        <v>94</v>
      </c>
      <c r="C143" s="108" t="s">
        <v>60</v>
      </c>
      <c r="D143" s="108" t="s">
        <v>60</v>
      </c>
      <c r="E143" s="73"/>
      <c r="F143" s="61" t="str">
        <f t="shared" si="0"/>
        <v/>
      </c>
      <c r="G143" s="61" t="str">
        <f t="shared" si="1"/>
        <v/>
      </c>
    </row>
    <row r="144" spans="1:7">
      <c r="A144" s="108" t="s">
        <v>1401</v>
      </c>
      <c r="B144" s="71" t="s">
        <v>1</v>
      </c>
      <c r="C144" s="104">
        <f>SUM(C120:C143)</f>
        <v>0</v>
      </c>
      <c r="D144" s="104">
        <f>SUM(D120:D143)</f>
        <v>0</v>
      </c>
      <c r="E144" s="73"/>
      <c r="F144" s="63">
        <f>SUM(F120:F143)</f>
        <v>0</v>
      </c>
      <c r="G144" s="63">
        <f>SUM(G120:G143)</f>
        <v>0</v>
      </c>
    </row>
    <row r="145" spans="1:7" ht="15" customHeight="1">
      <c r="A145" s="74"/>
      <c r="B145" s="76" t="s">
        <v>1469</v>
      </c>
      <c r="C145" s="74" t="s">
        <v>159</v>
      </c>
      <c r="D145" s="74" t="s">
        <v>64</v>
      </c>
      <c r="E145" s="59"/>
      <c r="F145" s="74" t="s">
        <v>292</v>
      </c>
      <c r="G145" s="74" t="s">
        <v>157</v>
      </c>
    </row>
    <row r="146" spans="1:7">
      <c r="A146" s="108" t="s">
        <v>1402</v>
      </c>
      <c r="B146" s="108" t="s">
        <v>144</v>
      </c>
      <c r="C146" s="112" t="s">
        <v>60</v>
      </c>
      <c r="G146" s="108"/>
    </row>
    <row r="147" spans="1:7">
      <c r="G147" s="108"/>
    </row>
    <row r="148" spans="1:7">
      <c r="B148" s="104" t="s">
        <v>272</v>
      </c>
      <c r="G148" s="108"/>
    </row>
    <row r="149" spans="1:7">
      <c r="A149" s="108" t="s">
        <v>1403</v>
      </c>
      <c r="B149" s="108" t="s">
        <v>176</v>
      </c>
      <c r="C149" s="108" t="s">
        <v>60</v>
      </c>
      <c r="D149" s="108" t="s">
        <v>60</v>
      </c>
      <c r="F149" s="61" t="str">
        <f t="shared" ref="F149:F163" si="2">IF($C$157=0,"",IF(C149="[for completion]","",C149/$C$157))</f>
        <v/>
      </c>
      <c r="G149" s="61" t="str">
        <f t="shared" ref="G149:G163" si="3">IF($D$157=0,"",IF(D149="[for completion]","",D149/$D$157))</f>
        <v/>
      </c>
    </row>
    <row r="150" spans="1:7">
      <c r="A150" s="108" t="s">
        <v>1404</v>
      </c>
      <c r="B150" s="108" t="s">
        <v>178</v>
      </c>
      <c r="C150" s="108" t="s">
        <v>60</v>
      </c>
      <c r="D150" s="108" t="s">
        <v>60</v>
      </c>
      <c r="F150" s="61" t="str">
        <f t="shared" si="2"/>
        <v/>
      </c>
      <c r="G150" s="61" t="str">
        <f t="shared" si="3"/>
        <v/>
      </c>
    </row>
    <row r="151" spans="1:7">
      <c r="A151" s="108" t="s">
        <v>1405</v>
      </c>
      <c r="B151" s="108" t="s">
        <v>179</v>
      </c>
      <c r="C151" s="108" t="s">
        <v>60</v>
      </c>
      <c r="D151" s="108" t="s">
        <v>60</v>
      </c>
      <c r="F151" s="61" t="str">
        <f t="shared" si="2"/>
        <v/>
      </c>
      <c r="G151" s="61" t="str">
        <f t="shared" si="3"/>
        <v/>
      </c>
    </row>
    <row r="152" spans="1:7">
      <c r="A152" s="108" t="s">
        <v>1406</v>
      </c>
      <c r="B152" s="108" t="s">
        <v>180</v>
      </c>
      <c r="C152" s="108" t="s">
        <v>60</v>
      </c>
      <c r="D152" s="108" t="s">
        <v>60</v>
      </c>
      <c r="F152" s="61" t="str">
        <f t="shared" si="2"/>
        <v/>
      </c>
      <c r="G152" s="61" t="str">
        <f t="shared" si="3"/>
        <v/>
      </c>
    </row>
    <row r="153" spans="1:7">
      <c r="A153" s="108" t="s">
        <v>1407</v>
      </c>
      <c r="B153" s="108" t="s">
        <v>181</v>
      </c>
      <c r="C153" s="108" t="s">
        <v>60</v>
      </c>
      <c r="D153" s="108" t="s">
        <v>60</v>
      </c>
      <c r="F153" s="61" t="str">
        <f t="shared" si="2"/>
        <v/>
      </c>
      <c r="G153" s="61" t="str">
        <f t="shared" si="3"/>
        <v/>
      </c>
    </row>
    <row r="154" spans="1:7">
      <c r="A154" s="108" t="s">
        <v>1408</v>
      </c>
      <c r="B154" s="108" t="s">
        <v>182</v>
      </c>
      <c r="C154" s="108" t="s">
        <v>60</v>
      </c>
      <c r="D154" s="108" t="s">
        <v>60</v>
      </c>
      <c r="F154" s="61" t="str">
        <f t="shared" si="2"/>
        <v/>
      </c>
      <c r="G154" s="61" t="str">
        <f t="shared" si="3"/>
        <v/>
      </c>
    </row>
    <row r="155" spans="1:7">
      <c r="A155" s="108" t="s">
        <v>1409</v>
      </c>
      <c r="B155" s="108" t="s">
        <v>183</v>
      </c>
      <c r="C155" s="108" t="s">
        <v>60</v>
      </c>
      <c r="D155" s="108" t="s">
        <v>60</v>
      </c>
      <c r="F155" s="61" t="str">
        <f t="shared" si="2"/>
        <v/>
      </c>
      <c r="G155" s="61" t="str">
        <f t="shared" si="3"/>
        <v/>
      </c>
    </row>
    <row r="156" spans="1:7">
      <c r="A156" s="108" t="s">
        <v>1410</v>
      </c>
      <c r="B156" s="108" t="s">
        <v>177</v>
      </c>
      <c r="C156" s="108" t="s">
        <v>60</v>
      </c>
      <c r="D156" s="108" t="s">
        <v>60</v>
      </c>
      <c r="F156" s="61" t="str">
        <f t="shared" si="2"/>
        <v/>
      </c>
      <c r="G156" s="61" t="str">
        <f t="shared" si="3"/>
        <v/>
      </c>
    </row>
    <row r="157" spans="1:7">
      <c r="A157" s="108" t="s">
        <v>1411</v>
      </c>
      <c r="B157" s="71" t="s">
        <v>1</v>
      </c>
      <c r="C157" s="108">
        <f>SUM(C149:C156)</f>
        <v>0</v>
      </c>
      <c r="D157" s="108">
        <f>SUM(D149:D156)</f>
        <v>0</v>
      </c>
      <c r="F157" s="73">
        <f>SUM(F149:F156)</f>
        <v>0</v>
      </c>
      <c r="G157" s="73">
        <f>SUM(G149:G156)</f>
        <v>0</v>
      </c>
    </row>
    <row r="158" spans="1:7" outlineLevel="1">
      <c r="A158" s="108" t="s">
        <v>1412</v>
      </c>
      <c r="B158" s="86" t="s">
        <v>184</v>
      </c>
      <c r="F158" s="61" t="str">
        <f t="shared" si="2"/>
        <v/>
      </c>
      <c r="G158" s="61" t="str">
        <f t="shared" si="3"/>
        <v/>
      </c>
    </row>
    <row r="159" spans="1:7" outlineLevel="1">
      <c r="A159" s="108" t="s">
        <v>1413</v>
      </c>
      <c r="B159" s="86" t="s">
        <v>185</v>
      </c>
      <c r="F159" s="61" t="str">
        <f t="shared" si="2"/>
        <v/>
      </c>
      <c r="G159" s="61" t="str">
        <f t="shared" si="3"/>
        <v/>
      </c>
    </row>
    <row r="160" spans="1:7" outlineLevel="1">
      <c r="A160" s="108" t="s">
        <v>1414</v>
      </c>
      <c r="B160" s="86" t="s">
        <v>186</v>
      </c>
      <c r="F160" s="61" t="str">
        <f t="shared" si="2"/>
        <v/>
      </c>
      <c r="G160" s="61" t="str">
        <f t="shared" si="3"/>
        <v/>
      </c>
    </row>
    <row r="161" spans="1:7" outlineLevel="1">
      <c r="A161" s="108" t="s">
        <v>1415</v>
      </c>
      <c r="B161" s="86" t="s">
        <v>187</v>
      </c>
      <c r="F161" s="61" t="str">
        <f t="shared" si="2"/>
        <v/>
      </c>
      <c r="G161" s="61" t="str">
        <f t="shared" si="3"/>
        <v/>
      </c>
    </row>
    <row r="162" spans="1:7" outlineLevel="1">
      <c r="A162" s="108" t="s">
        <v>1416</v>
      </c>
      <c r="B162" s="86" t="s">
        <v>188</v>
      </c>
      <c r="F162" s="61" t="str">
        <f t="shared" si="2"/>
        <v/>
      </c>
      <c r="G162" s="61" t="str">
        <f t="shared" si="3"/>
        <v/>
      </c>
    </row>
    <row r="163" spans="1:7" outlineLevel="1">
      <c r="A163" s="108" t="s">
        <v>1417</v>
      </c>
      <c r="B163" s="86" t="s">
        <v>189</v>
      </c>
      <c r="F163" s="61" t="str">
        <f t="shared" si="2"/>
        <v/>
      </c>
      <c r="G163" s="61" t="str">
        <f t="shared" si="3"/>
        <v/>
      </c>
    </row>
    <row r="164" spans="1:7" outlineLevel="1">
      <c r="A164" s="108" t="s">
        <v>1418</v>
      </c>
      <c r="B164" s="86"/>
      <c r="F164" s="61"/>
      <c r="G164" s="61"/>
    </row>
    <row r="165" spans="1:7" outlineLevel="1">
      <c r="A165" s="108" t="s">
        <v>1419</v>
      </c>
      <c r="B165" s="86"/>
      <c r="F165" s="61"/>
      <c r="G165" s="61"/>
    </row>
    <row r="166" spans="1:7" outlineLevel="1">
      <c r="A166" s="108" t="s">
        <v>1420</v>
      </c>
      <c r="B166" s="86"/>
      <c r="F166" s="61"/>
      <c r="G166" s="61"/>
    </row>
    <row r="167" spans="1:7" ht="15" customHeight="1">
      <c r="A167" s="74"/>
      <c r="B167" s="76" t="s">
        <v>1470</v>
      </c>
      <c r="C167" s="74" t="s">
        <v>159</v>
      </c>
      <c r="D167" s="74" t="s">
        <v>64</v>
      </c>
      <c r="E167" s="59"/>
      <c r="F167" s="74" t="s">
        <v>292</v>
      </c>
      <c r="G167" s="74" t="s">
        <v>157</v>
      </c>
    </row>
    <row r="168" spans="1:7">
      <c r="A168" s="108" t="s">
        <v>1421</v>
      </c>
      <c r="B168" s="108" t="s">
        <v>144</v>
      </c>
      <c r="C168" s="112" t="s">
        <v>243</v>
      </c>
      <c r="G168" s="108"/>
    </row>
    <row r="169" spans="1:7">
      <c r="G169" s="108"/>
    </row>
    <row r="170" spans="1:7">
      <c r="B170" s="104" t="s">
        <v>272</v>
      </c>
      <c r="G170" s="108"/>
    </row>
    <row r="171" spans="1:7">
      <c r="A171" s="108" t="s">
        <v>1422</v>
      </c>
      <c r="B171" s="108" t="s">
        <v>176</v>
      </c>
      <c r="C171" s="108" t="s">
        <v>243</v>
      </c>
      <c r="D171" s="108" t="s">
        <v>243</v>
      </c>
      <c r="F171" s="61" t="str">
        <f>IF($C$179=0,"",IF(C171="[Mark as ND1 if not relevant]","",C171/$C$179))</f>
        <v/>
      </c>
      <c r="G171" s="61" t="str">
        <f>IF($D$179=0,"",IF(D171="[Mark as ND1 if not relevant]","",D171/$D$179))</f>
        <v/>
      </c>
    </row>
    <row r="172" spans="1:7">
      <c r="A172" s="108" t="s">
        <v>1423</v>
      </c>
      <c r="B172" s="108" t="s">
        <v>178</v>
      </c>
      <c r="C172" s="108" t="s">
        <v>243</v>
      </c>
      <c r="D172" s="108" t="s">
        <v>243</v>
      </c>
      <c r="F172" s="61" t="str">
        <f t="shared" ref="F172:F178" si="4">IF($C$179=0,"",IF(C172="[Mark as ND1 if not relevant]","",C172/$C$179))</f>
        <v/>
      </c>
      <c r="G172" s="61" t="str">
        <f t="shared" ref="G172:G178" si="5">IF($D$179=0,"",IF(D172="[Mark as ND1 if not relevant]","",D172/$D$179))</f>
        <v/>
      </c>
    </row>
    <row r="173" spans="1:7">
      <c r="A173" s="108" t="s">
        <v>1424</v>
      </c>
      <c r="B173" s="108" t="s">
        <v>179</v>
      </c>
      <c r="C173" s="108" t="s">
        <v>243</v>
      </c>
      <c r="D173" s="108" t="s">
        <v>243</v>
      </c>
      <c r="F173" s="61" t="str">
        <f t="shared" si="4"/>
        <v/>
      </c>
      <c r="G173" s="61" t="str">
        <f t="shared" si="5"/>
        <v/>
      </c>
    </row>
    <row r="174" spans="1:7">
      <c r="A174" s="108" t="s">
        <v>1425</v>
      </c>
      <c r="B174" s="108" t="s">
        <v>180</v>
      </c>
      <c r="C174" s="108" t="s">
        <v>243</v>
      </c>
      <c r="D174" s="108" t="s">
        <v>243</v>
      </c>
      <c r="F174" s="61" t="str">
        <f t="shared" si="4"/>
        <v/>
      </c>
      <c r="G174" s="61" t="str">
        <f t="shared" si="5"/>
        <v/>
      </c>
    </row>
    <row r="175" spans="1:7">
      <c r="A175" s="108" t="s">
        <v>1426</v>
      </c>
      <c r="B175" s="108" t="s">
        <v>181</v>
      </c>
      <c r="C175" s="108" t="s">
        <v>243</v>
      </c>
      <c r="D175" s="108" t="s">
        <v>243</v>
      </c>
      <c r="F175" s="61" t="str">
        <f t="shared" si="4"/>
        <v/>
      </c>
      <c r="G175" s="61" t="str">
        <f t="shared" si="5"/>
        <v/>
      </c>
    </row>
    <row r="176" spans="1:7">
      <c r="A176" s="108" t="s">
        <v>1427</v>
      </c>
      <c r="B176" s="108" t="s">
        <v>182</v>
      </c>
      <c r="C176" s="108" t="s">
        <v>243</v>
      </c>
      <c r="D176" s="108" t="s">
        <v>243</v>
      </c>
      <c r="F176" s="61" t="str">
        <f t="shared" si="4"/>
        <v/>
      </c>
      <c r="G176" s="61" t="str">
        <f t="shared" si="5"/>
        <v/>
      </c>
    </row>
    <row r="177" spans="1:7">
      <c r="A177" s="108" t="s">
        <v>1428</v>
      </c>
      <c r="B177" s="108" t="s">
        <v>183</v>
      </c>
      <c r="C177" s="108" t="s">
        <v>243</v>
      </c>
      <c r="D177" s="108" t="s">
        <v>243</v>
      </c>
      <c r="F177" s="61" t="str">
        <f t="shared" si="4"/>
        <v/>
      </c>
      <c r="G177" s="61" t="str">
        <f t="shared" si="5"/>
        <v/>
      </c>
    </row>
    <row r="178" spans="1:7">
      <c r="A178" s="108" t="s">
        <v>1429</v>
      </c>
      <c r="B178" s="108" t="s">
        <v>177</v>
      </c>
      <c r="C178" s="108" t="s">
        <v>243</v>
      </c>
      <c r="D178" s="108" t="s">
        <v>243</v>
      </c>
      <c r="F178" s="61" t="str">
        <f t="shared" si="4"/>
        <v/>
      </c>
      <c r="G178" s="61" t="str">
        <f t="shared" si="5"/>
        <v/>
      </c>
    </row>
    <row r="179" spans="1:7">
      <c r="A179" s="108" t="s">
        <v>1430</v>
      </c>
      <c r="B179" s="71" t="s">
        <v>1</v>
      </c>
      <c r="C179" s="108">
        <f>SUM(C171:C178)</f>
        <v>0</v>
      </c>
      <c r="D179" s="108">
        <f>SUM(D171:D178)</f>
        <v>0</v>
      </c>
      <c r="F179" s="73">
        <f>SUM(F171:F178)</f>
        <v>0</v>
      </c>
      <c r="G179" s="73">
        <f>SUM(G171:G178)</f>
        <v>0</v>
      </c>
    </row>
    <row r="180" spans="1:7" outlineLevel="1">
      <c r="A180" s="108" t="s">
        <v>1431</v>
      </c>
      <c r="B180" s="86" t="s">
        <v>184</v>
      </c>
      <c r="F180" s="61" t="str">
        <f t="shared" ref="F180:F185" si="6">IF($C$179=0,"",IF(C180="[for completion]","",C180/$C$179))</f>
        <v/>
      </c>
      <c r="G180" s="61" t="str">
        <f t="shared" ref="G180:G185" si="7">IF($D$179=0,"",IF(D180="[for completion]","",D180/$D$179))</f>
        <v/>
      </c>
    </row>
    <row r="181" spans="1:7" outlineLevel="1">
      <c r="A181" s="108" t="s">
        <v>1432</v>
      </c>
      <c r="B181" s="86" t="s">
        <v>185</v>
      </c>
      <c r="F181" s="61" t="str">
        <f t="shared" si="6"/>
        <v/>
      </c>
      <c r="G181" s="61" t="str">
        <f t="shared" si="7"/>
        <v/>
      </c>
    </row>
    <row r="182" spans="1:7" outlineLevel="1">
      <c r="A182" s="108" t="s">
        <v>1433</v>
      </c>
      <c r="B182" s="86" t="s">
        <v>186</v>
      </c>
      <c r="F182" s="61" t="str">
        <f t="shared" si="6"/>
        <v/>
      </c>
      <c r="G182" s="61" t="str">
        <f t="shared" si="7"/>
        <v/>
      </c>
    </row>
    <row r="183" spans="1:7" outlineLevel="1">
      <c r="A183" s="108" t="s">
        <v>1434</v>
      </c>
      <c r="B183" s="86" t="s">
        <v>187</v>
      </c>
      <c r="F183" s="61" t="str">
        <f t="shared" si="6"/>
        <v/>
      </c>
      <c r="G183" s="61" t="str">
        <f t="shared" si="7"/>
        <v/>
      </c>
    </row>
    <row r="184" spans="1:7" outlineLevel="1">
      <c r="A184" s="108" t="s">
        <v>1435</v>
      </c>
      <c r="B184" s="86" t="s">
        <v>188</v>
      </c>
      <c r="F184" s="61" t="str">
        <f t="shared" si="6"/>
        <v/>
      </c>
      <c r="G184" s="61" t="str">
        <f t="shared" si="7"/>
        <v/>
      </c>
    </row>
    <row r="185" spans="1:7" outlineLevel="1">
      <c r="A185" s="108" t="s">
        <v>1436</v>
      </c>
      <c r="B185" s="86" t="s">
        <v>189</v>
      </c>
      <c r="F185" s="61" t="str">
        <f t="shared" si="6"/>
        <v/>
      </c>
      <c r="G185" s="61" t="str">
        <f t="shared" si="7"/>
        <v/>
      </c>
    </row>
    <row r="186" spans="1:7" outlineLevel="1">
      <c r="A186" s="108" t="s">
        <v>1437</v>
      </c>
      <c r="B186" s="86"/>
      <c r="F186" s="61"/>
      <c r="G186" s="61"/>
    </row>
    <row r="187" spans="1:7" outlineLevel="1">
      <c r="A187" s="108" t="s">
        <v>1438</v>
      </c>
      <c r="B187" s="86"/>
      <c r="F187" s="61"/>
      <c r="G187" s="61"/>
    </row>
    <row r="188" spans="1:7" outlineLevel="1">
      <c r="A188" s="108" t="s">
        <v>1439</v>
      </c>
      <c r="B188" s="86"/>
      <c r="F188" s="61"/>
      <c r="G188" s="61"/>
    </row>
    <row r="189" spans="1:7" ht="15" customHeight="1">
      <c r="A189" s="74"/>
      <c r="B189" s="76" t="s">
        <v>1471</v>
      </c>
      <c r="C189" s="74" t="s">
        <v>292</v>
      </c>
      <c r="D189" s="74"/>
      <c r="E189" s="59"/>
      <c r="F189" s="74"/>
      <c r="G189" s="74"/>
    </row>
    <row r="190" spans="1:7">
      <c r="A190" s="108" t="s">
        <v>1440</v>
      </c>
      <c r="B190" s="104" t="s">
        <v>94</v>
      </c>
      <c r="C190" s="108" t="s">
        <v>60</v>
      </c>
      <c r="E190" s="73"/>
      <c r="F190" s="73"/>
      <c r="G190" s="73"/>
    </row>
    <row r="191" spans="1:7">
      <c r="A191" s="108" t="s">
        <v>1441</v>
      </c>
      <c r="B191" s="104" t="s">
        <v>94</v>
      </c>
      <c r="C191" s="108" t="s">
        <v>60</v>
      </c>
      <c r="E191" s="73"/>
      <c r="F191" s="73"/>
      <c r="G191" s="73"/>
    </row>
    <row r="192" spans="1:7">
      <c r="A192" s="108" t="s">
        <v>1442</v>
      </c>
      <c r="B192" s="104" t="s">
        <v>94</v>
      </c>
      <c r="C192" s="108" t="s">
        <v>60</v>
      </c>
      <c r="E192" s="73"/>
      <c r="F192" s="73"/>
      <c r="G192" s="73"/>
    </row>
    <row r="193" spans="1:7">
      <c r="A193" s="108" t="s">
        <v>1443</v>
      </c>
      <c r="B193" s="104" t="s">
        <v>94</v>
      </c>
      <c r="C193" s="108" t="s">
        <v>60</v>
      </c>
      <c r="E193" s="73"/>
      <c r="F193" s="73"/>
      <c r="G193" s="73"/>
    </row>
    <row r="194" spans="1:7">
      <c r="A194" s="108" t="s">
        <v>1444</v>
      </c>
      <c r="B194" s="104" t="s">
        <v>94</v>
      </c>
      <c r="C194" s="108" t="s">
        <v>60</v>
      </c>
      <c r="E194" s="73"/>
      <c r="F194" s="73"/>
      <c r="G194" s="73"/>
    </row>
    <row r="195" spans="1:7">
      <c r="A195" s="108" t="s">
        <v>1445</v>
      </c>
      <c r="B195" s="104" t="s">
        <v>94</v>
      </c>
      <c r="C195" s="108" t="s">
        <v>60</v>
      </c>
      <c r="E195" s="73"/>
      <c r="F195" s="73"/>
      <c r="G195" s="73"/>
    </row>
    <row r="196" spans="1:7">
      <c r="A196" s="108" t="s">
        <v>1446</v>
      </c>
      <c r="B196" s="104" t="s">
        <v>94</v>
      </c>
      <c r="C196" s="108" t="s">
        <v>60</v>
      </c>
      <c r="E196" s="73"/>
      <c r="F196" s="73"/>
      <c r="G196" s="73"/>
    </row>
    <row r="197" spans="1:7">
      <c r="A197" s="108" t="s">
        <v>1447</v>
      </c>
      <c r="B197" s="104" t="s">
        <v>94</v>
      </c>
      <c r="C197" s="108" t="s">
        <v>60</v>
      </c>
      <c r="E197" s="73"/>
      <c r="F197" s="73"/>
    </row>
    <row r="198" spans="1:7">
      <c r="A198" s="108" t="s">
        <v>1448</v>
      </c>
      <c r="B198" s="104" t="s">
        <v>94</v>
      </c>
      <c r="C198" s="108" t="s">
        <v>60</v>
      </c>
      <c r="E198" s="73"/>
      <c r="F198" s="73"/>
    </row>
    <row r="199" spans="1:7">
      <c r="A199" s="108" t="s">
        <v>1449</v>
      </c>
      <c r="B199" s="104" t="s">
        <v>94</v>
      </c>
      <c r="C199" s="108" t="s">
        <v>60</v>
      </c>
      <c r="E199" s="73"/>
      <c r="F199" s="73"/>
    </row>
    <row r="200" spans="1:7">
      <c r="A200" s="108" t="s">
        <v>1450</v>
      </c>
      <c r="B200" s="104" t="s">
        <v>94</v>
      </c>
      <c r="C200" s="108" t="s">
        <v>60</v>
      </c>
      <c r="E200" s="73"/>
      <c r="F200" s="73"/>
    </row>
    <row r="201" spans="1:7">
      <c r="A201" s="108" t="s">
        <v>1451</v>
      </c>
      <c r="B201" s="104" t="s">
        <v>94</v>
      </c>
      <c r="C201" s="108" t="s">
        <v>60</v>
      </c>
      <c r="E201" s="73"/>
      <c r="F201" s="73"/>
    </row>
    <row r="202" spans="1:7">
      <c r="A202" s="108" t="s">
        <v>1452</v>
      </c>
      <c r="B202" s="104" t="s">
        <v>94</v>
      </c>
      <c r="C202" s="108" t="s">
        <v>60</v>
      </c>
    </row>
    <row r="203" spans="1:7">
      <c r="A203" s="108" t="s">
        <v>1453</v>
      </c>
      <c r="B203" s="104" t="s">
        <v>94</v>
      </c>
      <c r="C203" s="108" t="s">
        <v>60</v>
      </c>
    </row>
    <row r="204" spans="1:7">
      <c r="A204" s="108" t="s">
        <v>1454</v>
      </c>
      <c r="B204" s="104" t="s">
        <v>94</v>
      </c>
      <c r="C204" s="108" t="s">
        <v>60</v>
      </c>
    </row>
    <row r="205" spans="1:7">
      <c r="A205" s="108" t="s">
        <v>1455</v>
      </c>
      <c r="B205" s="104" t="s">
        <v>94</v>
      </c>
      <c r="C205" s="108" t="s">
        <v>60</v>
      </c>
    </row>
    <row r="206" spans="1:7">
      <c r="A206" s="108" t="s">
        <v>1456</v>
      </c>
      <c r="B206" s="104" t="s">
        <v>94</v>
      </c>
      <c r="C206" s="108" t="s">
        <v>60</v>
      </c>
    </row>
    <row r="207" spans="1:7" outlineLevel="1">
      <c r="A207" s="108" t="s">
        <v>1457</v>
      </c>
    </row>
    <row r="208" spans="1:7" outlineLevel="1">
      <c r="A208" s="108" t="s">
        <v>1458</v>
      </c>
    </row>
    <row r="209" spans="1:1" outlineLevel="1">
      <c r="A209" s="108" t="s">
        <v>1459</v>
      </c>
    </row>
    <row r="210" spans="1:1" outlineLevel="1">
      <c r="A210" s="108" t="s">
        <v>1460</v>
      </c>
    </row>
    <row r="211" spans="1:1" outlineLevel="1">
      <c r="A211" s="108" t="s">
        <v>1461</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heetViews>
  <sheetFormatPr baseColWidth="10" defaultColWidth="11.42578125" defaultRowHeight="15" outlineLevelRow="1"/>
  <cols>
    <col min="1" max="1" width="16.28515625" style="65" customWidth="1"/>
    <col min="2" max="2" width="89.85546875" style="5" bestFit="1" customWidth="1"/>
    <col min="3" max="3" width="134.7109375" style="15" customWidth="1"/>
    <col min="4" max="13" width="11.42578125" style="15"/>
  </cols>
  <sheetData>
    <row r="1" spans="1:13" ht="31.5">
      <c r="A1" s="21" t="s">
        <v>281</v>
      </c>
      <c r="B1" s="21"/>
      <c r="C1" s="3"/>
    </row>
    <row r="2" spans="1:13">
      <c r="B2" s="3"/>
      <c r="C2" s="3"/>
    </row>
    <row r="3" spans="1:13">
      <c r="A3" s="97" t="s">
        <v>71</v>
      </c>
      <c r="B3" s="47"/>
      <c r="C3" s="3"/>
    </row>
    <row r="4" spans="1:13">
      <c r="C4" s="3"/>
    </row>
    <row r="5" spans="1:13" ht="37.5">
      <c r="A5" s="20" t="s">
        <v>233</v>
      </c>
      <c r="B5" s="20" t="s">
        <v>1501</v>
      </c>
      <c r="C5" s="19" t="s">
        <v>69</v>
      </c>
    </row>
    <row r="6" spans="1:13">
      <c r="A6" s="91" t="s">
        <v>1472</v>
      </c>
      <c r="B6" s="12" t="s">
        <v>253</v>
      </c>
      <c r="C6" s="108" t="s">
        <v>1542</v>
      </c>
    </row>
    <row r="7" spans="1:13" s="102" customFormat="1">
      <c r="A7" s="107" t="s">
        <v>1473</v>
      </c>
      <c r="B7" s="57" t="s">
        <v>254</v>
      </c>
      <c r="C7" s="108" t="s">
        <v>1543</v>
      </c>
      <c r="D7" s="105"/>
      <c r="E7" s="105"/>
      <c r="F7" s="105"/>
      <c r="G7" s="105"/>
      <c r="H7" s="105"/>
      <c r="I7" s="105"/>
      <c r="J7" s="105"/>
      <c r="K7" s="105"/>
      <c r="L7" s="105"/>
      <c r="M7" s="105"/>
    </row>
    <row r="8" spans="1:13" s="102" customFormat="1">
      <c r="A8" s="107" t="s">
        <v>1474</v>
      </c>
      <c r="B8" s="57" t="s">
        <v>255</v>
      </c>
      <c r="C8" s="108" t="s">
        <v>1543</v>
      </c>
      <c r="D8" s="105"/>
      <c r="E8" s="105"/>
      <c r="F8" s="105"/>
      <c r="G8" s="105"/>
      <c r="H8" s="105"/>
      <c r="I8" s="105"/>
      <c r="J8" s="105"/>
      <c r="K8" s="105"/>
      <c r="L8" s="105"/>
      <c r="M8" s="105"/>
    </row>
    <row r="9" spans="1:13">
      <c r="A9" s="107" t="s">
        <v>1475</v>
      </c>
      <c r="B9" s="12" t="s">
        <v>70</v>
      </c>
      <c r="C9" s="108" t="s">
        <v>1544</v>
      </c>
    </row>
    <row r="10" spans="1:13" ht="44.25" customHeight="1">
      <c r="A10" s="107" t="s">
        <v>1476</v>
      </c>
      <c r="B10" s="57" t="s">
        <v>277</v>
      </c>
      <c r="C10" s="108" t="s">
        <v>1545</v>
      </c>
    </row>
    <row r="11" spans="1:13" s="102" customFormat="1" ht="54.75" customHeight="1">
      <c r="A11" s="107" t="s">
        <v>1477</v>
      </c>
      <c r="B11" s="57" t="s">
        <v>278</v>
      </c>
      <c r="C11" s="108" t="s">
        <v>1546</v>
      </c>
      <c r="D11" s="105"/>
      <c r="E11" s="105"/>
      <c r="F11" s="105"/>
      <c r="G11" s="105"/>
      <c r="H11" s="105"/>
      <c r="I11" s="105"/>
      <c r="J11" s="105"/>
      <c r="K11" s="105"/>
      <c r="L11" s="105"/>
      <c r="M11" s="105"/>
    </row>
    <row r="12" spans="1:13" ht="30">
      <c r="A12" s="107" t="s">
        <v>1478</v>
      </c>
      <c r="B12" s="12" t="s">
        <v>257</v>
      </c>
      <c r="C12" s="130" t="s">
        <v>1547</v>
      </c>
    </row>
    <row r="13" spans="1:13" s="102" customFormat="1">
      <c r="A13" s="107" t="s">
        <v>1479</v>
      </c>
      <c r="B13" s="57" t="s">
        <v>293</v>
      </c>
      <c r="C13" s="108"/>
      <c r="D13" s="105"/>
      <c r="E13" s="105"/>
      <c r="F13" s="105"/>
      <c r="G13" s="105"/>
      <c r="H13" s="105"/>
      <c r="I13" s="105"/>
      <c r="J13" s="105"/>
      <c r="K13" s="105"/>
      <c r="L13" s="105"/>
      <c r="M13" s="105"/>
    </row>
    <row r="14" spans="1:13" s="102" customFormat="1" ht="30">
      <c r="A14" s="107" t="s">
        <v>1480</v>
      </c>
      <c r="B14" s="57" t="s">
        <v>294</v>
      </c>
      <c r="C14" s="108"/>
      <c r="D14" s="105"/>
      <c r="E14" s="105"/>
      <c r="F14" s="105"/>
      <c r="G14" s="105"/>
      <c r="H14" s="105"/>
      <c r="I14" s="105"/>
      <c r="J14" s="105"/>
      <c r="K14" s="105"/>
      <c r="L14" s="105"/>
      <c r="M14" s="105"/>
    </row>
    <row r="15" spans="1:13" s="102" customFormat="1">
      <c r="A15" s="107" t="s">
        <v>1481</v>
      </c>
      <c r="B15" s="57" t="s">
        <v>256</v>
      </c>
      <c r="C15" s="108" t="s">
        <v>1548</v>
      </c>
      <c r="D15" s="105"/>
      <c r="E15" s="105"/>
      <c r="F15" s="105"/>
      <c r="G15" s="105"/>
      <c r="H15" s="105"/>
      <c r="I15" s="105"/>
      <c r="J15" s="105"/>
      <c r="K15" s="105"/>
      <c r="L15" s="105"/>
      <c r="M15" s="105"/>
    </row>
    <row r="16" spans="1:13" ht="30">
      <c r="A16" s="107" t="s">
        <v>1482</v>
      </c>
      <c r="B16" s="14" t="s">
        <v>295</v>
      </c>
      <c r="C16" s="130" t="s">
        <v>1549</v>
      </c>
    </row>
    <row r="17" spans="1:13" ht="30" customHeight="1">
      <c r="A17" s="107" t="s">
        <v>1483</v>
      </c>
      <c r="B17" s="14" t="s">
        <v>161</v>
      </c>
      <c r="C17" s="108" t="s">
        <v>60</v>
      </c>
    </row>
    <row r="18" spans="1:13">
      <c r="A18" s="107" t="s">
        <v>1484</v>
      </c>
      <c r="B18" s="14" t="s">
        <v>158</v>
      </c>
      <c r="C18" s="108" t="s">
        <v>1550</v>
      </c>
    </row>
    <row r="19" spans="1:13" s="65" customFormat="1" hidden="1" outlineLevel="1">
      <c r="A19" s="107" t="s">
        <v>1485</v>
      </c>
      <c r="B19" s="14" t="s">
        <v>1504</v>
      </c>
      <c r="C19" s="68"/>
      <c r="D19" s="15"/>
      <c r="E19" s="15"/>
      <c r="F19" s="15"/>
      <c r="G19" s="15"/>
      <c r="H19" s="15"/>
      <c r="I19" s="15"/>
      <c r="J19" s="15"/>
      <c r="K19" s="15"/>
      <c r="L19" s="15"/>
      <c r="M19" s="15"/>
    </row>
    <row r="20" spans="1:13" s="102" customFormat="1" hidden="1" outlineLevel="1">
      <c r="A20" s="107" t="s">
        <v>1486</v>
      </c>
      <c r="B20" s="106"/>
      <c r="C20" s="103"/>
      <c r="D20" s="105"/>
      <c r="E20" s="105"/>
      <c r="F20" s="105"/>
      <c r="G20" s="105"/>
      <c r="H20" s="105"/>
      <c r="I20" s="105"/>
      <c r="J20" s="105"/>
      <c r="K20" s="105"/>
      <c r="L20" s="105"/>
      <c r="M20" s="105"/>
    </row>
    <row r="21" spans="1:13" s="102" customFormat="1" hidden="1" outlineLevel="1">
      <c r="A21" s="107" t="s">
        <v>1487</v>
      </c>
      <c r="B21" s="106"/>
      <c r="C21" s="103"/>
      <c r="D21" s="105"/>
      <c r="E21" s="105"/>
      <c r="F21" s="105"/>
      <c r="G21" s="105"/>
      <c r="H21" s="105"/>
      <c r="I21" s="105"/>
      <c r="J21" s="105"/>
      <c r="K21" s="105"/>
      <c r="L21" s="105"/>
      <c r="M21" s="105"/>
    </row>
    <row r="22" spans="1:13" s="102" customFormat="1" hidden="1" outlineLevel="1">
      <c r="A22" s="107" t="s">
        <v>1488</v>
      </c>
      <c r="B22" s="106"/>
      <c r="C22" s="103"/>
      <c r="D22" s="105"/>
      <c r="E22" s="105"/>
      <c r="F22" s="105"/>
      <c r="G22" s="105"/>
      <c r="H22" s="105"/>
      <c r="I22" s="105"/>
      <c r="J22" s="105"/>
      <c r="K22" s="105"/>
      <c r="L22" s="105"/>
      <c r="M22" s="105"/>
    </row>
    <row r="23" spans="1:13" s="102" customFormat="1" hidden="1" outlineLevel="1">
      <c r="A23" s="107" t="s">
        <v>1489</v>
      </c>
      <c r="B23" s="106"/>
      <c r="C23" s="103"/>
      <c r="D23" s="105"/>
      <c r="E23" s="105"/>
      <c r="F23" s="105"/>
      <c r="G23" s="105"/>
      <c r="H23" s="105"/>
      <c r="I23" s="105"/>
      <c r="J23" s="105"/>
      <c r="K23" s="105"/>
      <c r="L23" s="105"/>
      <c r="M23" s="105"/>
    </row>
    <row r="24" spans="1:13" s="65" customFormat="1" ht="18.75" collapsed="1">
      <c r="A24" s="20"/>
      <c r="B24" s="20" t="s">
        <v>1502</v>
      </c>
      <c r="C24" s="19" t="s">
        <v>170</v>
      </c>
      <c r="D24" s="15"/>
      <c r="E24" s="15"/>
      <c r="F24" s="15"/>
      <c r="G24" s="15"/>
      <c r="H24" s="15"/>
      <c r="I24" s="15"/>
      <c r="J24" s="15"/>
      <c r="K24" s="15"/>
      <c r="L24" s="15"/>
      <c r="M24" s="15"/>
    </row>
    <row r="25" spans="1:13" s="65" customFormat="1">
      <c r="A25" s="107" t="s">
        <v>1490</v>
      </c>
      <c r="B25" s="14" t="s">
        <v>171</v>
      </c>
      <c r="C25" s="68" t="s">
        <v>193</v>
      </c>
      <c r="D25" s="15"/>
      <c r="E25" s="15"/>
      <c r="F25" s="15"/>
      <c r="G25" s="15"/>
      <c r="H25" s="15"/>
      <c r="I25" s="15"/>
      <c r="J25" s="15"/>
      <c r="K25" s="15"/>
      <c r="L25" s="15"/>
      <c r="M25" s="15"/>
    </row>
    <row r="26" spans="1:13" s="65" customFormat="1">
      <c r="A26" s="107" t="s">
        <v>1491</v>
      </c>
      <c r="B26" s="14" t="s">
        <v>172</v>
      </c>
      <c r="C26" s="68" t="s">
        <v>194</v>
      </c>
      <c r="D26" s="15"/>
      <c r="E26" s="15"/>
      <c r="F26" s="15"/>
      <c r="G26" s="15"/>
      <c r="H26" s="15"/>
      <c r="I26" s="15"/>
      <c r="J26" s="15"/>
      <c r="K26" s="15"/>
      <c r="L26" s="15"/>
      <c r="M26" s="15"/>
    </row>
    <row r="27" spans="1:13" s="65" customFormat="1">
      <c r="A27" s="107" t="s">
        <v>1492</v>
      </c>
      <c r="B27" s="14" t="s">
        <v>173</v>
      </c>
      <c r="C27" s="68" t="s">
        <v>195</v>
      </c>
      <c r="D27" s="15"/>
      <c r="E27" s="15"/>
      <c r="F27" s="15"/>
      <c r="G27" s="15"/>
      <c r="H27" s="15"/>
      <c r="I27" s="15"/>
      <c r="J27" s="15"/>
      <c r="K27" s="15"/>
      <c r="L27" s="15"/>
      <c r="M27" s="15"/>
    </row>
    <row r="28" spans="1:13" s="65" customFormat="1" hidden="1" outlineLevel="1">
      <c r="A28" s="107" t="s">
        <v>1490</v>
      </c>
      <c r="B28" s="69"/>
      <c r="C28" s="68"/>
      <c r="D28" s="15"/>
      <c r="E28" s="15"/>
      <c r="F28" s="15"/>
      <c r="G28" s="15"/>
      <c r="H28" s="15"/>
      <c r="I28" s="15"/>
      <c r="J28" s="15"/>
      <c r="K28" s="15"/>
      <c r="L28" s="15"/>
      <c r="M28" s="15"/>
    </row>
    <row r="29" spans="1:13" s="65" customFormat="1" hidden="1" outlineLevel="1">
      <c r="A29" s="107" t="s">
        <v>1493</v>
      </c>
      <c r="B29" s="69"/>
      <c r="C29" s="68"/>
      <c r="D29" s="15"/>
      <c r="E29" s="15"/>
      <c r="F29" s="15"/>
      <c r="G29" s="15"/>
      <c r="H29" s="15"/>
      <c r="I29" s="15"/>
      <c r="J29" s="15"/>
      <c r="K29" s="15"/>
      <c r="L29" s="15"/>
      <c r="M29" s="15"/>
    </row>
    <row r="30" spans="1:13" s="65" customFormat="1" hidden="1" outlineLevel="1">
      <c r="A30" s="107" t="s">
        <v>1494</v>
      </c>
      <c r="B30" s="14"/>
      <c r="C30" s="68"/>
      <c r="D30" s="15"/>
      <c r="E30" s="15"/>
      <c r="F30" s="15"/>
      <c r="G30" s="15"/>
      <c r="H30" s="15"/>
      <c r="I30" s="15"/>
      <c r="J30" s="15"/>
      <c r="K30" s="15"/>
      <c r="L30" s="15"/>
      <c r="M30" s="15"/>
    </row>
    <row r="31" spans="1:13" ht="18.75" collapsed="1">
      <c r="A31" s="20"/>
      <c r="B31" s="20" t="s">
        <v>1503</v>
      </c>
      <c r="C31" s="19" t="s">
        <v>69</v>
      </c>
    </row>
    <row r="32" spans="1:13">
      <c r="A32" s="107" t="s">
        <v>1495</v>
      </c>
      <c r="B32" s="12" t="s">
        <v>72</v>
      </c>
      <c r="C32" s="5" t="s">
        <v>60</v>
      </c>
    </row>
    <row r="33" spans="1:2">
      <c r="A33" s="107" t="s">
        <v>1496</v>
      </c>
      <c r="B33" s="7"/>
    </row>
    <row r="34" spans="1:2">
      <c r="A34" s="107" t="s">
        <v>1497</v>
      </c>
      <c r="B34" s="7"/>
    </row>
    <row r="35" spans="1:2">
      <c r="A35" s="107" t="s">
        <v>1498</v>
      </c>
      <c r="B35" s="7"/>
    </row>
    <row r="36" spans="1:2">
      <c r="A36" s="107" t="s">
        <v>1499</v>
      </c>
      <c r="B36" s="7"/>
    </row>
    <row r="37" spans="1:2">
      <c r="A37" s="107" t="s">
        <v>1500</v>
      </c>
      <c r="B37" s="7"/>
    </row>
    <row r="38" spans="1:2">
      <c r="B38" s="7"/>
    </row>
    <row r="39" spans="1:2">
      <c r="B39" s="7"/>
    </row>
    <row r="40" spans="1:2">
      <c r="B40" s="7"/>
    </row>
    <row r="41" spans="1:2">
      <c r="B41" s="7"/>
    </row>
    <row r="42" spans="1:2">
      <c r="B42" s="7"/>
    </row>
    <row r="43" spans="1:2">
      <c r="B43" s="7"/>
    </row>
    <row r="44" spans="1:2">
      <c r="B44" s="7"/>
    </row>
    <row r="45" spans="1:2">
      <c r="B45" s="7"/>
    </row>
    <row r="46" spans="1:2">
      <c r="B46" s="7"/>
    </row>
    <row r="47" spans="1:2">
      <c r="B47" s="7"/>
    </row>
    <row r="48" spans="1:2">
      <c r="B48" s="7"/>
    </row>
    <row r="49" spans="2:2">
      <c r="B49" s="7"/>
    </row>
    <row r="50" spans="2:2">
      <c r="B50" s="7"/>
    </row>
    <row r="51" spans="2:2">
      <c r="B51" s="7"/>
    </row>
    <row r="52" spans="2:2">
      <c r="B52" s="7"/>
    </row>
    <row r="53" spans="2:2">
      <c r="B53" s="7"/>
    </row>
    <row r="54" spans="2:2">
      <c r="B54" s="7"/>
    </row>
    <row r="55" spans="2:2">
      <c r="B55" s="7"/>
    </row>
    <row r="56" spans="2:2">
      <c r="B56" s="7"/>
    </row>
    <row r="57" spans="2:2">
      <c r="B57" s="7"/>
    </row>
    <row r="58" spans="2:2">
      <c r="B58" s="7"/>
    </row>
    <row r="59" spans="2:2">
      <c r="B59" s="7"/>
    </row>
    <row r="60" spans="2:2">
      <c r="B60" s="7"/>
    </row>
    <row r="61" spans="2:2">
      <c r="B61" s="7"/>
    </row>
    <row r="62" spans="2:2">
      <c r="B62" s="7"/>
    </row>
    <row r="63" spans="2:2">
      <c r="B63" s="7"/>
    </row>
    <row r="64" spans="2:2">
      <c r="B64" s="7"/>
    </row>
    <row r="65" spans="2:2">
      <c r="B65" s="7"/>
    </row>
    <row r="66" spans="2:2">
      <c r="B66" s="7"/>
    </row>
    <row r="67" spans="2:2">
      <c r="B67" s="7"/>
    </row>
    <row r="68" spans="2:2">
      <c r="B68" s="7"/>
    </row>
    <row r="69" spans="2:2">
      <c r="B69" s="7"/>
    </row>
    <row r="70" spans="2:2">
      <c r="B70" s="7"/>
    </row>
    <row r="71" spans="2:2">
      <c r="B71" s="7"/>
    </row>
    <row r="72" spans="2:2">
      <c r="B72" s="7"/>
    </row>
    <row r="73" spans="2:2">
      <c r="B73" s="7"/>
    </row>
    <row r="74" spans="2:2">
      <c r="B74" s="7"/>
    </row>
    <row r="75" spans="2:2">
      <c r="B75" s="7"/>
    </row>
    <row r="76" spans="2:2">
      <c r="B76" s="7"/>
    </row>
    <row r="77" spans="2:2">
      <c r="B77" s="7"/>
    </row>
    <row r="78" spans="2:2">
      <c r="B78" s="7"/>
    </row>
    <row r="79" spans="2:2">
      <c r="B79" s="7"/>
    </row>
    <row r="80" spans="2:2">
      <c r="B80" s="7"/>
    </row>
    <row r="81" spans="2:2">
      <c r="B81" s="7"/>
    </row>
    <row r="82" spans="2:2">
      <c r="B82" s="7"/>
    </row>
    <row r="83" spans="2:2">
      <c r="B83" s="3"/>
    </row>
    <row r="84" spans="2:2">
      <c r="B84" s="3"/>
    </row>
    <row r="85" spans="2:2">
      <c r="B85" s="3"/>
    </row>
    <row r="86" spans="2:2">
      <c r="B86" s="3"/>
    </row>
    <row r="87" spans="2:2">
      <c r="B87" s="3"/>
    </row>
    <row r="88" spans="2:2">
      <c r="B88" s="3"/>
    </row>
    <row r="89" spans="2:2">
      <c r="B89" s="3"/>
    </row>
    <row r="90" spans="2:2">
      <c r="B90" s="3"/>
    </row>
    <row r="91" spans="2:2">
      <c r="B91" s="3"/>
    </row>
    <row r="92" spans="2:2">
      <c r="B92" s="3"/>
    </row>
    <row r="93" spans="2:2">
      <c r="B93" s="7"/>
    </row>
    <row r="94" spans="2:2">
      <c r="B94" s="7"/>
    </row>
    <row r="95" spans="2:2">
      <c r="B95" s="7"/>
    </row>
    <row r="96" spans="2:2">
      <c r="B96" s="7"/>
    </row>
    <row r="97" spans="2:2">
      <c r="B97" s="7"/>
    </row>
    <row r="98" spans="2:2">
      <c r="B98" s="7"/>
    </row>
    <row r="99" spans="2:2">
      <c r="B99" s="7"/>
    </row>
    <row r="100" spans="2:2">
      <c r="B100" s="7"/>
    </row>
    <row r="101" spans="2:2">
      <c r="B101" s="8"/>
    </row>
    <row r="102" spans="2:2">
      <c r="B102" s="7"/>
    </row>
    <row r="103" spans="2:2">
      <c r="B103" s="7"/>
    </row>
    <row r="104" spans="2:2">
      <c r="B104" s="7"/>
    </row>
    <row r="105" spans="2:2">
      <c r="B105" s="7"/>
    </row>
    <row r="106" spans="2:2">
      <c r="B106" s="7"/>
    </row>
    <row r="107" spans="2:2">
      <c r="B107" s="7"/>
    </row>
    <row r="108" spans="2:2">
      <c r="B108" s="7"/>
    </row>
    <row r="109" spans="2:2">
      <c r="B109" s="7"/>
    </row>
    <row r="110" spans="2:2">
      <c r="B110" s="7"/>
    </row>
    <row r="111" spans="2:2">
      <c r="B111" s="7"/>
    </row>
    <row r="112" spans="2:2">
      <c r="B112" s="7"/>
    </row>
    <row r="113" spans="2:2">
      <c r="B113" s="7"/>
    </row>
    <row r="114" spans="2:2">
      <c r="B114" s="7"/>
    </row>
    <row r="115" spans="2:2">
      <c r="B115" s="7"/>
    </row>
    <row r="116" spans="2:2">
      <c r="B116" s="7"/>
    </row>
    <row r="117" spans="2:2">
      <c r="B117" s="7"/>
    </row>
    <row r="118" spans="2:2">
      <c r="B118" s="7"/>
    </row>
    <row r="120" spans="2:2">
      <c r="B120" s="7"/>
    </row>
    <row r="121" spans="2:2">
      <c r="B121" s="7"/>
    </row>
    <row r="122" spans="2:2">
      <c r="B122" s="7"/>
    </row>
    <row r="127" spans="2:2">
      <c r="B127" s="4"/>
    </row>
    <row r="128" spans="2:2">
      <c r="B128" s="6"/>
    </row>
    <row r="134" spans="2:2">
      <c r="B134" s="14"/>
    </row>
    <row r="135" spans="2:2">
      <c r="B135" s="7"/>
    </row>
    <row r="137" spans="2:2">
      <c r="B137" s="7"/>
    </row>
    <row r="138" spans="2:2">
      <c r="B138" s="7"/>
    </row>
    <row r="139" spans="2:2">
      <c r="B139" s="7"/>
    </row>
    <row r="140" spans="2:2">
      <c r="B140" s="7"/>
    </row>
    <row r="141" spans="2:2">
      <c r="B141" s="7"/>
    </row>
    <row r="142" spans="2:2">
      <c r="B142" s="7"/>
    </row>
    <row r="143" spans="2:2">
      <c r="B143" s="7"/>
    </row>
    <row r="144" spans="2:2">
      <c r="B144" s="7"/>
    </row>
    <row r="145" spans="2:2">
      <c r="B145" s="7"/>
    </row>
    <row r="146" spans="2:2">
      <c r="B146" s="7"/>
    </row>
    <row r="147" spans="2:2">
      <c r="B147" s="7"/>
    </row>
    <row r="148" spans="2:2">
      <c r="B148" s="7"/>
    </row>
    <row r="245" spans="2:2">
      <c r="B245" s="12"/>
    </row>
    <row r="246" spans="2:2">
      <c r="B246" s="7"/>
    </row>
    <row r="247" spans="2:2">
      <c r="B247" s="7"/>
    </row>
    <row r="250" spans="2:2">
      <c r="B250" s="7"/>
    </row>
    <row r="266" spans="2:2">
      <c r="B266" s="12"/>
    </row>
    <row r="296" spans="2:2">
      <c r="B296" s="4"/>
    </row>
    <row r="297" spans="2:2">
      <c r="B297" s="7"/>
    </row>
    <row r="299" spans="2:2">
      <c r="B299" s="7"/>
    </row>
    <row r="300" spans="2:2">
      <c r="B300" s="7"/>
    </row>
    <row r="301" spans="2:2">
      <c r="B301" s="7"/>
    </row>
    <row r="302" spans="2:2">
      <c r="B302" s="7"/>
    </row>
    <row r="303" spans="2:2">
      <c r="B303" s="7"/>
    </row>
    <row r="304" spans="2:2">
      <c r="B304" s="7"/>
    </row>
    <row r="305" spans="2:2">
      <c r="B305" s="7"/>
    </row>
    <row r="306" spans="2:2">
      <c r="B306" s="7"/>
    </row>
    <row r="307" spans="2:2">
      <c r="B307" s="7"/>
    </row>
    <row r="308" spans="2:2">
      <c r="B308" s="7"/>
    </row>
    <row r="309" spans="2:2">
      <c r="B309" s="7"/>
    </row>
    <row r="310" spans="2:2">
      <c r="B310" s="7"/>
    </row>
    <row r="322" spans="2:2">
      <c r="B322" s="7"/>
    </row>
    <row r="323" spans="2:2">
      <c r="B323" s="7"/>
    </row>
    <row r="324" spans="2:2">
      <c r="B324" s="7"/>
    </row>
    <row r="325" spans="2:2">
      <c r="B325" s="7"/>
    </row>
    <row r="326" spans="2:2">
      <c r="B326" s="7"/>
    </row>
    <row r="327" spans="2:2">
      <c r="B327" s="7"/>
    </row>
    <row r="328" spans="2:2">
      <c r="B328" s="7"/>
    </row>
    <row r="329" spans="2:2">
      <c r="B329" s="7"/>
    </row>
    <row r="330" spans="2:2">
      <c r="B330" s="7"/>
    </row>
    <row r="332" spans="2:2">
      <c r="B332" s="7"/>
    </row>
    <row r="333" spans="2:2">
      <c r="B333" s="7"/>
    </row>
    <row r="334" spans="2:2">
      <c r="B334" s="7"/>
    </row>
    <row r="335" spans="2:2">
      <c r="B335" s="7"/>
    </row>
    <row r="336" spans="2:2">
      <c r="B336" s="7"/>
    </row>
    <row r="338" spans="2:2">
      <c r="B338" s="7"/>
    </row>
    <row r="341" spans="2:2">
      <c r="B341" s="7"/>
    </row>
    <row r="344" spans="2:2">
      <c r="B344" s="7"/>
    </row>
    <row r="345" spans="2:2">
      <c r="B345" s="7"/>
    </row>
    <row r="346" spans="2:2">
      <c r="B346" s="7"/>
    </row>
    <row r="347" spans="2:2">
      <c r="B347" s="7"/>
    </row>
    <row r="348" spans="2:2">
      <c r="B348" s="7"/>
    </row>
    <row r="349" spans="2:2">
      <c r="B349" s="7"/>
    </row>
    <row r="350" spans="2:2">
      <c r="B350" s="7"/>
    </row>
    <row r="351" spans="2:2">
      <c r="B351" s="7"/>
    </row>
    <row r="352" spans="2:2">
      <c r="B352" s="7"/>
    </row>
    <row r="353" spans="2:2">
      <c r="B353" s="7"/>
    </row>
    <row r="354" spans="2:2">
      <c r="B354" s="7"/>
    </row>
    <row r="355" spans="2:2">
      <c r="B355" s="7"/>
    </row>
    <row r="356" spans="2:2">
      <c r="B356" s="7"/>
    </row>
    <row r="357" spans="2:2">
      <c r="B357" s="7"/>
    </row>
    <row r="358" spans="2:2">
      <c r="B358" s="7"/>
    </row>
    <row r="359" spans="2:2">
      <c r="B359" s="7"/>
    </row>
    <row r="360" spans="2:2">
      <c r="B360" s="7"/>
    </row>
    <row r="361" spans="2:2">
      <c r="B361" s="7"/>
    </row>
    <row r="362" spans="2:2">
      <c r="B362" s="7"/>
    </row>
    <row r="366" spans="2:2">
      <c r="B366" s="4"/>
    </row>
    <row r="383" spans="2:2">
      <c r="B383" s="16"/>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sheetViews>
  <sheetFormatPr baseColWidth="10" defaultColWidth="9.140625" defaultRowHeight="15"/>
  <cols>
    <col min="1" max="1" width="242" style="105" customWidth="1"/>
    <col min="2" max="16384" width="9.140625" style="105"/>
  </cols>
  <sheetData>
    <row r="1" spans="1:1" ht="31.5">
      <c r="A1" s="21" t="s">
        <v>303</v>
      </c>
    </row>
    <row r="3" spans="1:1">
      <c r="A3" s="119"/>
    </row>
    <row r="4" spans="1:1" ht="34.5">
      <c r="A4" s="120" t="s">
        <v>304</v>
      </c>
    </row>
    <row r="5" spans="1:1" ht="34.5">
      <c r="A5" s="120" t="s">
        <v>305</v>
      </c>
    </row>
    <row r="6" spans="1:1" ht="34.5">
      <c r="A6" s="120" t="s">
        <v>306</v>
      </c>
    </row>
    <row r="7" spans="1:1" ht="17.25">
      <c r="A7" s="120"/>
    </row>
    <row r="8" spans="1:1" ht="18.75">
      <c r="A8" s="121" t="s">
        <v>307</v>
      </c>
    </row>
    <row r="9" spans="1:1" ht="34.5">
      <c r="A9" s="122" t="s">
        <v>308</v>
      </c>
    </row>
    <row r="10" spans="1:1" ht="69">
      <c r="A10" s="123" t="s">
        <v>309</v>
      </c>
    </row>
    <row r="11" spans="1:1" ht="34.5">
      <c r="A11" s="123" t="s">
        <v>310</v>
      </c>
    </row>
    <row r="12" spans="1:1" ht="17.25">
      <c r="A12" s="123" t="s">
        <v>311</v>
      </c>
    </row>
    <row r="13" spans="1:1" ht="17.25">
      <c r="A13" s="123" t="s">
        <v>312</v>
      </c>
    </row>
    <row r="14" spans="1:1" ht="34.5">
      <c r="A14" s="123" t="s">
        <v>313</v>
      </c>
    </row>
    <row r="15" spans="1:1" ht="17.25">
      <c r="A15" s="123"/>
    </row>
    <row r="16" spans="1:1" ht="18.75">
      <c r="A16" s="121" t="s">
        <v>314</v>
      </c>
    </row>
    <row r="17" spans="1:1" ht="17.25">
      <c r="A17" s="124" t="s">
        <v>315</v>
      </c>
    </row>
    <row r="18" spans="1:1" ht="34.5">
      <c r="A18" s="125" t="s">
        <v>316</v>
      </c>
    </row>
    <row r="19" spans="1:1" ht="34.5">
      <c r="A19" s="125" t="s">
        <v>317</v>
      </c>
    </row>
    <row r="20" spans="1:1" ht="51.75">
      <c r="A20" s="125" t="s">
        <v>318</v>
      </c>
    </row>
    <row r="21" spans="1:1" ht="86.25">
      <c r="A21" s="125" t="s">
        <v>319</v>
      </c>
    </row>
    <row r="22" spans="1:1" ht="51.75">
      <c r="A22" s="125" t="s">
        <v>320</v>
      </c>
    </row>
    <row r="23" spans="1:1" ht="34.5">
      <c r="A23" s="125" t="s">
        <v>321</v>
      </c>
    </row>
    <row r="24" spans="1:1" ht="17.25">
      <c r="A24" s="125" t="s">
        <v>322</v>
      </c>
    </row>
    <row r="25" spans="1:1" ht="17.25">
      <c r="A25" s="124" t="s">
        <v>323</v>
      </c>
    </row>
    <row r="26" spans="1:1" ht="51.75">
      <c r="A26" s="126" t="s">
        <v>324</v>
      </c>
    </row>
    <row r="27" spans="1:1" ht="17.25">
      <c r="A27" s="126" t="s">
        <v>325</v>
      </c>
    </row>
    <row r="28" spans="1:1" ht="17.25">
      <c r="A28" s="124" t="s">
        <v>326</v>
      </c>
    </row>
    <row r="29" spans="1:1" ht="34.5">
      <c r="A29" s="125" t="s">
        <v>327</v>
      </c>
    </row>
    <row r="30" spans="1:1" ht="34.5">
      <c r="A30" s="125" t="s">
        <v>328</v>
      </c>
    </row>
    <row r="31" spans="1:1" ht="34.5">
      <c r="A31" s="125" t="s">
        <v>329</v>
      </c>
    </row>
    <row r="32" spans="1:1" ht="34.5">
      <c r="A32" s="125" t="s">
        <v>330</v>
      </c>
    </row>
    <row r="33" spans="1:1" ht="17.25">
      <c r="A33" s="125"/>
    </row>
    <row r="34" spans="1:1" ht="18.75">
      <c r="A34" s="121" t="s">
        <v>331</v>
      </c>
    </row>
    <row r="35" spans="1:1" ht="17.25">
      <c r="A35" s="124" t="s">
        <v>332</v>
      </c>
    </row>
    <row r="36" spans="1:1" ht="34.5">
      <c r="A36" s="125" t="s">
        <v>333</v>
      </c>
    </row>
    <row r="37" spans="1:1" ht="34.5">
      <c r="A37" s="125" t="s">
        <v>334</v>
      </c>
    </row>
    <row r="38" spans="1:1" ht="34.5">
      <c r="A38" s="125" t="s">
        <v>335</v>
      </c>
    </row>
    <row r="39" spans="1:1" ht="17.25">
      <c r="A39" s="125" t="s">
        <v>336</v>
      </c>
    </row>
    <row r="40" spans="1:1" ht="17.25">
      <c r="A40" s="125" t="s">
        <v>337</v>
      </c>
    </row>
    <row r="41" spans="1:1" ht="17.25">
      <c r="A41" s="124" t="s">
        <v>338</v>
      </c>
    </row>
    <row r="42" spans="1:1" ht="17.25">
      <c r="A42" s="125" t="s">
        <v>339</v>
      </c>
    </row>
    <row r="43" spans="1:1" ht="17.25">
      <c r="A43" s="126" t="s">
        <v>340</v>
      </c>
    </row>
    <row r="44" spans="1:1" ht="17.25">
      <c r="A44" s="124" t="s">
        <v>341</v>
      </c>
    </row>
    <row r="45" spans="1:1" ht="34.5">
      <c r="A45" s="126" t="s">
        <v>342</v>
      </c>
    </row>
    <row r="46" spans="1:1" ht="34.5">
      <c r="A46" s="125" t="s">
        <v>343</v>
      </c>
    </row>
    <row r="47" spans="1:1" ht="34.5">
      <c r="A47" s="125" t="s">
        <v>344</v>
      </c>
    </row>
    <row r="48" spans="1:1" ht="17.25">
      <c r="A48" s="125" t="s">
        <v>345</v>
      </c>
    </row>
    <row r="49" spans="1:1" ht="17.25">
      <c r="A49" s="126" t="s">
        <v>346</v>
      </c>
    </row>
    <row r="50" spans="1:1" ht="17.25">
      <c r="A50" s="124" t="s">
        <v>347</v>
      </c>
    </row>
    <row r="51" spans="1:1" ht="34.5">
      <c r="A51" s="126" t="s">
        <v>348</v>
      </c>
    </row>
    <row r="52" spans="1:1" ht="17.25">
      <c r="A52" s="125" t="s">
        <v>349</v>
      </c>
    </row>
    <row r="53" spans="1:1" ht="34.5">
      <c r="A53" s="126" t="s">
        <v>350</v>
      </c>
    </row>
    <row r="54" spans="1:1" ht="17.25">
      <c r="A54" s="124" t="s">
        <v>351</v>
      </c>
    </row>
    <row r="55" spans="1:1" ht="17.25">
      <c r="A55" s="126" t="s">
        <v>352</v>
      </c>
    </row>
    <row r="56" spans="1:1" ht="34.5">
      <c r="A56" s="125" t="s">
        <v>353</v>
      </c>
    </row>
    <row r="57" spans="1:1" ht="17.25">
      <c r="A57" s="125" t="s">
        <v>354</v>
      </c>
    </row>
    <row r="58" spans="1:1" ht="17.25">
      <c r="A58" s="125" t="s">
        <v>355</v>
      </c>
    </row>
    <row r="59" spans="1:1" ht="17.25">
      <c r="A59" s="124" t="s">
        <v>356</v>
      </c>
    </row>
    <row r="60" spans="1:1" ht="17.25">
      <c r="A60" s="125" t="s">
        <v>357</v>
      </c>
    </row>
    <row r="61" spans="1:1" ht="17.25">
      <c r="A61" s="127"/>
    </row>
    <row r="62" spans="1:1" ht="18.75">
      <c r="A62" s="121" t="s">
        <v>358</v>
      </c>
    </row>
    <row r="63" spans="1:1" ht="17.25">
      <c r="A63" s="124" t="s">
        <v>359</v>
      </c>
    </row>
    <row r="64" spans="1:1" ht="34.5">
      <c r="A64" s="125" t="s">
        <v>360</v>
      </c>
    </row>
    <row r="65" spans="1:1" ht="17.25">
      <c r="A65" s="125" t="s">
        <v>361</v>
      </c>
    </row>
    <row r="66" spans="1:1" ht="34.5">
      <c r="A66" s="123" t="s">
        <v>362</v>
      </c>
    </row>
    <row r="67" spans="1:1" ht="34.5">
      <c r="A67" s="123" t="s">
        <v>363</v>
      </c>
    </row>
    <row r="68" spans="1:1" ht="34.5">
      <c r="A68" s="123" t="s">
        <v>364</v>
      </c>
    </row>
    <row r="69" spans="1:1" ht="17.25">
      <c r="A69" s="128" t="s">
        <v>365</v>
      </c>
    </row>
    <row r="70" spans="1:1" ht="51.75">
      <c r="A70" s="123" t="s">
        <v>366</v>
      </c>
    </row>
    <row r="71" spans="1:1" ht="17.25">
      <c r="A71" s="123" t="s">
        <v>367</v>
      </c>
    </row>
    <row r="72" spans="1:1" ht="17.25">
      <c r="A72" s="128" t="s">
        <v>368</v>
      </c>
    </row>
    <row r="73" spans="1:1" ht="17.25">
      <c r="A73" s="123" t="s">
        <v>369</v>
      </c>
    </row>
    <row r="74" spans="1:1" ht="17.25">
      <c r="A74" s="128" t="s">
        <v>370</v>
      </c>
    </row>
    <row r="75" spans="1:1" ht="34.5">
      <c r="A75" s="123" t="s">
        <v>371</v>
      </c>
    </row>
    <row r="76" spans="1:1" ht="17.25">
      <c r="A76" s="123" t="s">
        <v>372</v>
      </c>
    </row>
    <row r="77" spans="1:1" ht="51.75">
      <c r="A77" s="123" t="s">
        <v>373</v>
      </c>
    </row>
    <row r="78" spans="1:1" ht="17.25">
      <c r="A78" s="128" t="s">
        <v>374</v>
      </c>
    </row>
    <row r="79" spans="1:1" ht="17.25">
      <c r="A79" s="122" t="s">
        <v>375</v>
      </c>
    </row>
    <row r="80" spans="1:1" ht="17.25">
      <c r="A80" s="128" t="s">
        <v>376</v>
      </c>
    </row>
    <row r="81" spans="1:1" ht="34.5">
      <c r="A81" s="123" t="s">
        <v>377</v>
      </c>
    </row>
    <row r="82" spans="1:1" ht="34.5">
      <c r="A82" s="123" t="s">
        <v>378</v>
      </c>
    </row>
    <row r="83" spans="1:1" ht="34.5">
      <c r="A83" s="123" t="s">
        <v>379</v>
      </c>
    </row>
    <row r="84" spans="1:1" ht="34.5">
      <c r="A84" s="123" t="s">
        <v>380</v>
      </c>
    </row>
    <row r="85" spans="1:1" ht="34.5">
      <c r="A85" s="123" t="s">
        <v>381</v>
      </c>
    </row>
    <row r="86" spans="1:1" ht="17.25">
      <c r="A86" s="128" t="s">
        <v>382</v>
      </c>
    </row>
    <row r="87" spans="1:1" ht="17.25">
      <c r="A87" s="123" t="s">
        <v>383</v>
      </c>
    </row>
    <row r="88" spans="1:1" ht="34.5">
      <c r="A88" s="123" t="s">
        <v>384</v>
      </c>
    </row>
    <row r="89" spans="1:1" ht="17.25">
      <c r="A89" s="128" t="s">
        <v>385</v>
      </c>
    </row>
    <row r="90" spans="1:1" ht="34.5">
      <c r="A90" s="123" t="s">
        <v>386</v>
      </c>
    </row>
    <row r="91" spans="1:1" ht="17.25">
      <c r="A91" s="128" t="s">
        <v>387</v>
      </c>
    </row>
    <row r="92" spans="1:1" ht="17.25">
      <c r="A92" s="122" t="s">
        <v>388</v>
      </c>
    </row>
    <row r="93" spans="1:1" ht="17.25">
      <c r="A93" s="123" t="s">
        <v>389</v>
      </c>
    </row>
    <row r="94" spans="1:1" ht="17.25">
      <c r="A94" s="123"/>
    </row>
    <row r="95" spans="1:1" ht="18.75">
      <c r="A95" s="121" t="s">
        <v>390</v>
      </c>
    </row>
    <row r="96" spans="1:1" ht="34.5">
      <c r="A96" s="122" t="s">
        <v>391</v>
      </c>
    </row>
    <row r="97" spans="1:1" ht="17.25">
      <c r="A97" s="122" t="s">
        <v>392</v>
      </c>
    </row>
    <row r="98" spans="1:1" ht="17.25">
      <c r="A98" s="128" t="s">
        <v>393</v>
      </c>
    </row>
    <row r="99" spans="1:1" ht="17.25">
      <c r="A99" s="120" t="s">
        <v>394</v>
      </c>
    </row>
    <row r="100" spans="1:1" ht="17.25">
      <c r="A100" s="123" t="s">
        <v>395</v>
      </c>
    </row>
    <row r="101" spans="1:1" ht="17.25">
      <c r="A101" s="123" t="s">
        <v>396</v>
      </c>
    </row>
    <row r="102" spans="1:1" ht="17.25">
      <c r="A102" s="123" t="s">
        <v>397</v>
      </c>
    </row>
    <row r="103" spans="1:1" ht="17.25">
      <c r="A103" s="123" t="s">
        <v>398</v>
      </c>
    </row>
    <row r="104" spans="1:1" ht="34.5">
      <c r="A104" s="123" t="s">
        <v>399</v>
      </c>
    </row>
    <row r="105" spans="1:1" ht="17.25">
      <c r="A105" s="120" t="s">
        <v>400</v>
      </c>
    </row>
    <row r="106" spans="1:1" ht="17.25">
      <c r="A106" s="123" t="s">
        <v>401</v>
      </c>
    </row>
    <row r="107" spans="1:1" ht="17.25">
      <c r="A107" s="123" t="s">
        <v>402</v>
      </c>
    </row>
    <row r="108" spans="1:1" ht="17.25">
      <c r="A108" s="123" t="s">
        <v>403</v>
      </c>
    </row>
    <row r="109" spans="1:1" ht="17.25">
      <c r="A109" s="123" t="s">
        <v>404</v>
      </c>
    </row>
    <row r="110" spans="1:1" ht="17.25">
      <c r="A110" s="123" t="s">
        <v>405</v>
      </c>
    </row>
    <row r="111" spans="1:1" ht="17.25">
      <c r="A111" s="123" t="s">
        <v>406</v>
      </c>
    </row>
    <row r="112" spans="1:1" ht="17.25">
      <c r="A112" s="128" t="s">
        <v>407</v>
      </c>
    </row>
    <row r="113" spans="1:1" ht="17.25">
      <c r="A113" s="123" t="s">
        <v>408</v>
      </c>
    </row>
    <row r="114" spans="1:1" ht="17.25">
      <c r="A114" s="120" t="s">
        <v>409</v>
      </c>
    </row>
    <row r="115" spans="1:1" ht="17.25">
      <c r="A115" s="123" t="s">
        <v>410</v>
      </c>
    </row>
    <row r="116" spans="1:1" ht="17.25">
      <c r="A116" s="123" t="s">
        <v>411</v>
      </c>
    </row>
    <row r="117" spans="1:1" ht="17.25">
      <c r="A117" s="120" t="s">
        <v>412</v>
      </c>
    </row>
    <row r="118" spans="1:1" ht="17.25">
      <c r="A118" s="123" t="s">
        <v>413</v>
      </c>
    </row>
    <row r="119" spans="1:1" ht="17.25">
      <c r="A119" s="123" t="s">
        <v>414</v>
      </c>
    </row>
    <row r="120" spans="1:1" ht="17.25">
      <c r="A120" s="123" t="s">
        <v>415</v>
      </c>
    </row>
    <row r="121" spans="1:1" ht="17.25">
      <c r="A121" s="128" t="s">
        <v>416</v>
      </c>
    </row>
    <row r="122" spans="1:1" ht="17.25">
      <c r="A122" s="120" t="s">
        <v>417</v>
      </c>
    </row>
    <row r="123" spans="1:1" ht="17.25">
      <c r="A123" s="120" t="s">
        <v>418</v>
      </c>
    </row>
    <row r="124" spans="1:1" ht="17.25">
      <c r="A124" s="123" t="s">
        <v>419</v>
      </c>
    </row>
    <row r="125" spans="1:1" ht="17.25">
      <c r="A125" s="123" t="s">
        <v>420</v>
      </c>
    </row>
    <row r="126" spans="1:1" ht="17.25">
      <c r="A126" s="123" t="s">
        <v>421</v>
      </c>
    </row>
    <row r="127" spans="1:1" ht="17.25">
      <c r="A127" s="123" t="s">
        <v>422</v>
      </c>
    </row>
    <row r="128" spans="1:1" ht="17.25">
      <c r="A128" s="123" t="s">
        <v>423</v>
      </c>
    </row>
    <row r="129" spans="1:1" ht="17.25">
      <c r="A129" s="128" t="s">
        <v>424</v>
      </c>
    </row>
    <row r="130" spans="1:1" ht="34.5">
      <c r="A130" s="123" t="s">
        <v>425</v>
      </c>
    </row>
    <row r="131" spans="1:1" ht="69">
      <c r="A131" s="123" t="s">
        <v>426</v>
      </c>
    </row>
    <row r="132" spans="1:1" ht="34.5">
      <c r="A132" s="123" t="s">
        <v>427</v>
      </c>
    </row>
    <row r="133" spans="1:1" ht="17.25">
      <c r="A133" s="128" t="s">
        <v>428</v>
      </c>
    </row>
    <row r="134" spans="1:1" ht="34.5">
      <c r="A134" s="120" t="s">
        <v>429</v>
      </c>
    </row>
    <row r="135" spans="1:1" ht="17.25">
      <c r="A135" s="120"/>
    </row>
    <row r="136" spans="1:1" ht="18.75">
      <c r="A136" s="121" t="s">
        <v>430</v>
      </c>
    </row>
    <row r="137" spans="1:1" ht="17.25">
      <c r="A137" s="123" t="s">
        <v>431</v>
      </c>
    </row>
    <row r="138" spans="1:1" ht="34.5">
      <c r="A138" s="125" t="s">
        <v>432</v>
      </c>
    </row>
    <row r="139" spans="1:1" ht="34.5">
      <c r="A139" s="125" t="s">
        <v>433</v>
      </c>
    </row>
    <row r="140" spans="1:1" ht="17.25">
      <c r="A140" s="124" t="s">
        <v>434</v>
      </c>
    </row>
    <row r="141" spans="1:1" ht="17.25">
      <c r="A141" s="129" t="s">
        <v>435</v>
      </c>
    </row>
    <row r="142" spans="1:1" ht="34.5">
      <c r="A142" s="126" t="s">
        <v>436</v>
      </c>
    </row>
    <row r="143" spans="1:1" ht="17.25">
      <c r="A143" s="125" t="s">
        <v>437</v>
      </c>
    </row>
    <row r="144" spans="1:1" ht="17.25">
      <c r="A144" s="125" t="s">
        <v>438</v>
      </c>
    </row>
    <row r="145" spans="1:1" ht="17.25">
      <c r="A145" s="129" t="s">
        <v>439</v>
      </c>
    </row>
    <row r="146" spans="1:1" ht="17.25">
      <c r="A146" s="124" t="s">
        <v>440</v>
      </c>
    </row>
    <row r="147" spans="1:1" ht="17.25">
      <c r="A147" s="129" t="s">
        <v>441</v>
      </c>
    </row>
    <row r="148" spans="1:1" ht="17.25">
      <c r="A148" s="125" t="s">
        <v>442</v>
      </c>
    </row>
    <row r="149" spans="1:1" ht="17.25">
      <c r="A149" s="125" t="s">
        <v>443</v>
      </c>
    </row>
    <row r="150" spans="1:1" ht="17.25">
      <c r="A150" s="125" t="s">
        <v>444</v>
      </c>
    </row>
    <row r="151" spans="1:1" ht="34.5">
      <c r="A151" s="129" t="s">
        <v>445</v>
      </c>
    </row>
    <row r="152" spans="1:1" ht="17.25">
      <c r="A152" s="124" t="s">
        <v>446</v>
      </c>
    </row>
    <row r="153" spans="1:1" ht="17.25">
      <c r="A153" s="125" t="s">
        <v>447</v>
      </c>
    </row>
    <row r="154" spans="1:1" ht="17.25">
      <c r="A154" s="125" t="s">
        <v>448</v>
      </c>
    </row>
    <row r="155" spans="1:1" ht="17.25">
      <c r="A155" s="125" t="s">
        <v>449</v>
      </c>
    </row>
    <row r="156" spans="1:1" ht="17.25">
      <c r="A156" s="125" t="s">
        <v>450</v>
      </c>
    </row>
    <row r="157" spans="1:1" ht="34.5">
      <c r="A157" s="125" t="s">
        <v>451</v>
      </c>
    </row>
    <row r="158" spans="1:1" ht="34.5">
      <c r="A158" s="125" t="s">
        <v>452</v>
      </c>
    </row>
    <row r="159" spans="1:1" ht="17.25">
      <c r="A159" s="124" t="s">
        <v>453</v>
      </c>
    </row>
    <row r="160" spans="1:1" ht="34.5">
      <c r="A160" s="125" t="s">
        <v>454</v>
      </c>
    </row>
    <row r="161" spans="1:1" ht="34.5">
      <c r="A161" s="125" t="s">
        <v>455</v>
      </c>
    </row>
    <row r="162" spans="1:1" ht="17.25">
      <c r="A162" s="125" t="s">
        <v>456</v>
      </c>
    </row>
    <row r="163" spans="1:1" ht="17.25">
      <c r="A163" s="124" t="s">
        <v>457</v>
      </c>
    </row>
    <row r="164" spans="1:1" ht="34.5">
      <c r="A164" s="126" t="s">
        <v>458</v>
      </c>
    </row>
    <row r="165" spans="1:1" ht="34.5">
      <c r="A165" s="125" t="s">
        <v>459</v>
      </c>
    </row>
    <row r="166" spans="1:1" ht="17.25">
      <c r="A166" s="124" t="s">
        <v>460</v>
      </c>
    </row>
    <row r="167" spans="1:1" ht="17.25">
      <c r="A167" s="125" t="s">
        <v>461</v>
      </c>
    </row>
    <row r="168" spans="1:1" ht="17.25">
      <c r="A168" s="124" t="s">
        <v>462</v>
      </c>
    </row>
    <row r="169" spans="1:1" ht="17.25">
      <c r="A169" s="126" t="s">
        <v>463</v>
      </c>
    </row>
    <row r="170" spans="1:1" ht="17.25">
      <c r="A170" s="126"/>
    </row>
    <row r="171" spans="1:1" ht="17.25">
      <c r="A171" s="126"/>
    </row>
    <row r="172" spans="1:1" ht="17.25">
      <c r="A172" s="126"/>
    </row>
    <row r="173" spans="1:1" ht="17.25">
      <c r="A173" s="126"/>
    </row>
    <row r="174" spans="1:1" ht="17.25">
      <c r="A174" s="126"/>
    </row>
  </sheetData>
  <sheetProtection password="E366"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G43" sqref="G43"/>
    </sheetView>
  </sheetViews>
  <sheetFormatPr baseColWidth="10" defaultColWidth="9.140625"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G43" sqref="G43"/>
    </sheetView>
  </sheetViews>
  <sheetFormatPr baseColWidth="10"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Disclaimer</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Introduction!Área_de_impresión</vt:lpstr>
      <vt:lpstr>Disclaimer!general_tc</vt:lpstr>
      <vt:lpstr>Disclaimer!privacy_policy</vt:lpstr>
      <vt:lpstr>Disclaimer!Títulos_a_imprimir</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t8170x</cp:lastModifiedBy>
  <cp:lastPrinted>2015-09-17T09:13:43Z</cp:lastPrinted>
  <dcterms:created xsi:type="dcterms:W3CDTF">2015-01-27T16:00:44Z</dcterms:created>
  <dcterms:modified xsi:type="dcterms:W3CDTF">2016-10-14T11:34:03Z</dcterms:modified>
</cp:coreProperties>
</file>