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116" windowWidth="15384" windowHeight="5100"/>
  </bookViews>
  <sheets>
    <sheet name="National Template" sheetId="1" r:id="rId1"/>
  </sheets>
  <definedNames>
    <definedName name="_xlnm.Print_Area" localSheetId="0">'National Template'!$A$1:$E$164</definedName>
  </definedNames>
  <calcPr calcId="125725"/>
</workbook>
</file>

<file path=xl/calcChain.xml><?xml version="1.0" encoding="utf-8"?>
<calcChain xmlns="http://schemas.openxmlformats.org/spreadsheetml/2006/main">
  <c r="B41" i="1"/>
  <c r="C36" l="1"/>
  <c r="B13" l="1"/>
  <c r="B134" l="1"/>
  <c r="B39"/>
  <c r="C71"/>
  <c r="B19"/>
  <c r="B101"/>
</calcChain>
</file>

<file path=xl/sharedStrings.xml><?xml version="1.0" encoding="utf-8"?>
<sst xmlns="http://schemas.openxmlformats.org/spreadsheetml/2006/main" count="155" uniqueCount="110">
  <si>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</si>
  <si>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</si>
  <si>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</si>
  <si>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</si>
  <si>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</si>
  <si>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</si>
  <si>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</si>
  <si>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</si>
  <si>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</si>
  <si>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 xml:space="preserve">Mortgage Loans </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</si>
  <si>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</si>
  <si>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</si>
  <si>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</si>
  <si>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</si>
  <si>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</si>
  <si>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</si>
  <si>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</si>
  <si>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</si>
  <si>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</si>
  <si>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Public Sector Assets</t>
  </si>
  <si>
    <t>Distribution by type of debtor</t>
  </si>
  <si>
    <t>Rating of obligors</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</si>
  <si>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</si>
  <si>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</si>
  <si>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</si>
  <si>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</si>
  <si>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</si>
  <si>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</si>
  <si>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</si>
  <si>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</si>
  <si>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</si>
  <si>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</si>
  <si>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</si>
  <si>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</si>
  <si>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</si>
  <si>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Weighted Average Maturity</t>
  </si>
  <si>
    <t xml:space="preserve">average </t>
  </si>
  <si>
    <t>by regions</t>
  </si>
  <si>
    <t>when applicable</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</si>
  <si>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</si>
  <si>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</si>
  <si>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</si>
  <si>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</si>
  <si>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</si>
  <si>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rgb="FFFF0000"/>
        <rFont val="Calibri"/>
        <family val="2"/>
        <scheme val="minor"/>
      </rPr>
      <t xml:space="preserve"> </t>
    </r>
  </si>
  <si>
    <t xml:space="preserve">yes/not </t>
  </si>
  <si>
    <t>In months</t>
  </si>
  <si>
    <t xml:space="preserve">Weighted Average Maturity </t>
  </si>
  <si>
    <t>Contractual amortisation (Cédulas hipotecarias)</t>
  </si>
  <si>
    <t>Amortisation profile</t>
  </si>
  <si>
    <t>According to Moody's criteria</t>
  </si>
  <si>
    <t>According to Bank of Spain definition:</t>
  </si>
  <si>
    <t>fixed period ≤ 1 year</t>
  </si>
  <si>
    <t>fixed period &gt; 1 year</t>
  </si>
  <si>
    <t xml:space="preserve">if yes </t>
  </si>
  <si>
    <t>Weighted average</t>
  </si>
  <si>
    <t>months</t>
  </si>
  <si>
    <t xml:space="preserve">months </t>
  </si>
  <si>
    <t>Acoording to Bank of Spain definition</t>
  </si>
  <si>
    <t>Bank of Spain definition</t>
  </si>
  <si>
    <t> Weighted average remaining contractual life</t>
  </si>
  <si>
    <t>(Cover Pool/Issued CBs) (%)</t>
  </si>
  <si>
    <t>0-50%</t>
  </si>
  <si>
    <t>50-60%</t>
  </si>
  <si>
    <t>60-70%</t>
  </si>
  <si>
    <t>70-80%</t>
  </si>
  <si>
    <t>80-90%</t>
  </si>
  <si>
    <t>90-100%</t>
  </si>
  <si>
    <t>&gt; 100%</t>
  </si>
  <si>
    <t>≥12 - &lt; 24</t>
  </si>
  <si>
    <t>≥24 - &lt; 36</t>
  </si>
  <si>
    <t>≥36 - &lt; 60</t>
  </si>
  <si>
    <t xml:space="preserve">&lt; 12 </t>
  </si>
  <si>
    <t>&gt; 60</t>
  </si>
  <si>
    <t>LTV Distribution (%)</t>
  </si>
  <si>
    <t>,</t>
  </si>
  <si>
    <t>According to Moody's criteria. Percentage of loans.</t>
  </si>
  <si>
    <r>
      <rPr>
        <i/>
        <sz val="11"/>
        <rFont val="Calibri"/>
        <family val="2"/>
        <scheme val="minor"/>
      </rPr>
      <t xml:space="preserve">of which: </t>
    </r>
    <r>
      <rPr>
        <sz val="11"/>
        <rFont val="Calibri"/>
        <family val="2"/>
        <scheme val="minor"/>
      </rPr>
      <t>Loans for primary residence:</t>
    </r>
  </si>
  <si>
    <r>
      <rPr>
        <i/>
        <sz val="11"/>
        <rFont val="Calibri"/>
        <family val="2"/>
        <scheme val="minor"/>
      </rPr>
      <t>of which</t>
    </r>
    <r>
      <rPr>
        <sz val="11"/>
        <rFont val="Calibri"/>
        <family val="2"/>
        <scheme val="minor"/>
      </rPr>
      <t>: Loans for second homes / Vacation :</t>
    </r>
  </si>
  <si>
    <t>(It includes all non-residential mortgage loans)</t>
  </si>
  <si>
    <t>Seasoning Distribution</t>
  </si>
  <si>
    <t>Percentage of loans</t>
  </si>
  <si>
    <t>Weighted average (%)</t>
  </si>
  <si>
    <t>CB Issuer:</t>
  </si>
  <si>
    <t>Kutxabank</t>
  </si>
  <si>
    <t>yes, but there are not any</t>
  </si>
  <si>
    <t>Andalucia</t>
  </si>
  <si>
    <t>Aragon</t>
  </si>
  <si>
    <t>Asturias</t>
  </si>
  <si>
    <t>Cantabria</t>
  </si>
  <si>
    <t>Castilla-La Mancha</t>
  </si>
  <si>
    <t>Castilla-Leon</t>
  </si>
  <si>
    <t>Catalonia</t>
  </si>
  <si>
    <t>Ceuta</t>
  </si>
  <si>
    <t>Extremadura</t>
  </si>
  <si>
    <t>Galicia</t>
  </si>
  <si>
    <t>Balearic Islands</t>
  </si>
  <si>
    <t>Canary Islands</t>
  </si>
  <si>
    <t>La Rioja</t>
  </si>
  <si>
    <t>Madrid</t>
  </si>
  <si>
    <t>Melilla</t>
  </si>
  <si>
    <t>Murcia</t>
  </si>
  <si>
    <t>Navarra</t>
  </si>
  <si>
    <t>Basque Country</t>
  </si>
  <si>
    <t>Valencia</t>
  </si>
  <si>
    <t>Others</t>
  </si>
  <si>
    <t>Total</t>
  </si>
  <si>
    <t>Repayment</t>
  </si>
  <si>
    <t>Bullet (IO)</t>
  </si>
  <si>
    <t>September 2013</t>
  </si>
</sst>
</file>

<file path=xl/styles.xml><?xml version="1.0" encoding="utf-8"?>
<styleSheet xmlns="http://schemas.openxmlformats.org/spreadsheetml/2006/main">
  <fonts count="18">
    <font>
      <sz val="11"/>
      <color theme="1"/>
      <name val="Calibri"/>
      <family val="2"/>
      <scheme val="minor"/>
    </font>
    <font>
      <sz val="11"/>
      <color theme="1"/>
      <name val="Calibri"/>
      <family val="2"/>
      <scheme val="minor"/>
    </font>
    <font>
      <b/>
      <sz val="11"/>
      <color theme="1"/>
      <name val="Calibri"/>
      <family val="2"/>
      <scheme val="minor"/>
    </font>
    <font>
      <b/>
      <sz val="12"/>
      <color rgb="FF00007A"/>
      <name val="Calibri"/>
      <family val="2"/>
      <scheme val="minor"/>
    </font>
    <font>
      <sz val="11"/>
      <color rgb="FFFF0000"/>
      <name val="Calibri"/>
      <family val="2"/>
      <scheme val="minor"/>
    </font>
    <font>
      <strike/>
      <sz val="11"/>
      <color theme="1"/>
      <name val="Calibri"/>
      <family val="2"/>
      <scheme val="minor"/>
    </font>
    <font>
      <sz val="11"/>
      <color theme="3"/>
      <name val="Calibri"/>
      <family val="2"/>
      <scheme val="minor"/>
    </font>
    <font>
      <sz val="10"/>
      <color theme="4"/>
      <name val="Calibri"/>
      <family val="2"/>
      <scheme val="minor"/>
    </font>
    <font>
      <sz val="11"/>
      <name val="Calibri"/>
      <family val="2"/>
      <scheme val="minor"/>
    </font>
    <font>
      <i/>
      <sz val="11"/>
      <color theme="1"/>
      <name val="Calibri"/>
      <family val="2"/>
      <scheme val="minor"/>
    </font>
    <font>
      <sz val="10"/>
      <color theme="1"/>
      <name val="Calibri"/>
      <family val="2"/>
      <scheme val="minor"/>
    </font>
    <font>
      <i/>
      <sz val="11"/>
      <name val="Calibri"/>
      <family val="2"/>
      <scheme val="minor"/>
    </font>
    <font>
      <b/>
      <u/>
      <sz val="11"/>
      <color rgb="FF00007A"/>
      <name val="Calibri"/>
      <family val="2"/>
      <scheme val="minor"/>
    </font>
    <font>
      <b/>
      <sz val="11"/>
      <color rgb="FF00007A"/>
      <name val="Calibri"/>
      <family val="2"/>
      <scheme val="minor"/>
    </font>
    <font>
      <b/>
      <sz val="12"/>
      <color theme="1"/>
      <name val="Calibri"/>
      <family val="2"/>
      <scheme val="minor"/>
    </font>
    <font>
      <sz val="12"/>
      <color theme="1"/>
      <name val="Calibri"/>
      <family val="2"/>
      <scheme val="minor"/>
    </font>
    <font>
      <sz val="11"/>
      <color theme="3" tint="0.39997558519241921"/>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right/>
      <top style="medium">
        <color auto="1"/>
      </top>
      <bottom style="hair">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11" fillId="0" borderId="2" xfId="0" applyFont="1" applyBorder="1" applyAlignment="1">
      <alignment horizontal="left" vertical="center"/>
    </xf>
    <xf numFmtId="0" fontId="0" fillId="0" borderId="2" xfId="0" applyBorder="1" applyAlignment="1">
      <alignment horizontal="left" vertical="center"/>
    </xf>
    <xf numFmtId="0" fontId="8" fillId="0" borderId="2" xfId="0" applyFont="1" applyBorder="1" applyAlignment="1">
      <alignment horizontal="left" vertical="center"/>
    </xf>
    <xf numFmtId="0" fontId="11" fillId="0" borderId="2"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vertical="center" wrapText="1"/>
    </xf>
    <xf numFmtId="0" fontId="0" fillId="0" borderId="1" xfId="0" applyBorder="1" applyAlignment="1">
      <alignment horizontal="center" vertical="center"/>
    </xf>
    <xf numFmtId="0" fontId="12" fillId="0" borderId="2" xfId="0" applyFont="1" applyBorder="1" applyAlignment="1">
      <alignment vertical="center"/>
    </xf>
    <xf numFmtId="0" fontId="4" fillId="0" borderId="2" xfId="0" applyFont="1" applyBorder="1" applyAlignment="1">
      <alignment vertical="center"/>
    </xf>
    <xf numFmtId="0" fontId="0" fillId="0" borderId="2" xfId="0" applyBorder="1" applyAlignment="1">
      <alignment horizontal="right" vertical="center"/>
    </xf>
    <xf numFmtId="0" fontId="0" fillId="0" borderId="2" xfId="0" applyFont="1" applyBorder="1" applyAlignment="1">
      <alignment vertical="center"/>
    </xf>
    <xf numFmtId="0" fontId="0" fillId="0" borderId="3" xfId="0" applyBorder="1" applyAlignment="1">
      <alignment horizontal="left" vertic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5" fillId="0" borderId="2" xfId="0" applyFont="1" applyBorder="1" applyAlignment="1">
      <alignment vertical="center"/>
    </xf>
    <xf numFmtId="0" fontId="5" fillId="0" borderId="2" xfId="0" applyFont="1" applyBorder="1" applyAlignment="1">
      <alignment horizontal="center" vertical="center"/>
    </xf>
    <xf numFmtId="0" fontId="7" fillId="0" borderId="2" xfId="0" applyFont="1" applyBorder="1" applyAlignment="1">
      <alignment horizontal="right" vertical="center"/>
    </xf>
    <xf numFmtId="0" fontId="8" fillId="0" borderId="2" xfId="0" applyFont="1" applyBorder="1" applyAlignment="1">
      <alignment vertical="center"/>
    </xf>
    <xf numFmtId="0" fontId="8" fillId="0" borderId="2" xfId="0" applyFont="1" applyBorder="1" applyAlignment="1">
      <alignment horizontal="center" vertical="center"/>
    </xf>
    <xf numFmtId="0" fontId="4" fillId="0" borderId="2" xfId="0" applyFont="1" applyBorder="1" applyAlignment="1">
      <alignment horizontal="center" vertical="center"/>
    </xf>
    <xf numFmtId="0" fontId="0" fillId="0" borderId="0" xfId="0" applyAlignment="1">
      <alignment horizontal="lef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9" fillId="0" borderId="3" xfId="0" applyFont="1" applyBorder="1" applyAlignment="1">
      <alignment horizontal="left" vertical="center" wrapText="1"/>
    </xf>
    <xf numFmtId="9" fontId="0" fillId="0" borderId="2" xfId="1" applyFont="1" applyBorder="1" applyAlignment="1">
      <alignment horizontal="center" vertical="center"/>
    </xf>
    <xf numFmtId="0" fontId="0" fillId="0" borderId="2" xfId="0" applyFont="1" applyBorder="1" applyAlignment="1">
      <alignment horizontal="center" vertical="center"/>
    </xf>
    <xf numFmtId="0" fontId="8" fillId="0" borderId="2" xfId="0" applyFont="1" applyBorder="1" applyAlignment="1">
      <alignment horizontal="right" vertical="center"/>
    </xf>
    <xf numFmtId="2" fontId="0" fillId="0" borderId="2" xfId="1" applyNumberFormat="1" applyFont="1" applyBorder="1" applyAlignment="1">
      <alignment horizontal="center" vertical="center"/>
    </xf>
    <xf numFmtId="2" fontId="0" fillId="0" borderId="2" xfId="0" applyNumberFormat="1" applyBorder="1" applyAlignment="1">
      <alignment horizontal="center" vertical="center"/>
    </xf>
    <xf numFmtId="2" fontId="9" fillId="0" borderId="2" xfId="1" applyNumberFormat="1" applyFont="1" applyBorder="1" applyAlignment="1">
      <alignment horizontal="center" vertical="center"/>
    </xf>
    <xf numFmtId="0" fontId="0" fillId="0" borderId="0" xfId="0" applyBorder="1" applyAlignment="1">
      <alignment horizontal="lef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4" xfId="0" applyBorder="1" applyAlignment="1">
      <alignment vertical="center"/>
    </xf>
    <xf numFmtId="0" fontId="0" fillId="0" borderId="4" xfId="0" applyFill="1" applyBorder="1" applyAlignment="1">
      <alignment horizontal="center" vertical="center"/>
    </xf>
    <xf numFmtId="0" fontId="0" fillId="0" borderId="4" xfId="0" applyBorder="1" applyAlignment="1">
      <alignment horizontal="center" vertical="center"/>
    </xf>
    <xf numFmtId="0" fontId="9" fillId="0" borderId="4" xfId="0" applyFont="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vertical="center"/>
    </xf>
    <xf numFmtId="0" fontId="15" fillId="2" borderId="6" xfId="0" applyFont="1" applyFill="1" applyBorder="1" applyAlignment="1">
      <alignment vertical="center"/>
    </xf>
    <xf numFmtId="0" fontId="14" fillId="2" borderId="7"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0" fillId="0" borderId="1" xfId="0" applyFill="1" applyBorder="1" applyAlignment="1">
      <alignment horizontal="center" vertical="center"/>
    </xf>
    <xf numFmtId="0" fontId="12" fillId="0" borderId="4"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horizontal="left" vertical="center" wrapText="1"/>
    </xf>
    <xf numFmtId="0" fontId="12" fillId="0" borderId="3" xfId="0" applyFont="1" applyBorder="1" applyAlignment="1">
      <alignment vertical="center"/>
    </xf>
    <xf numFmtId="0" fontId="3" fillId="0" borderId="0" xfId="0" applyFont="1" applyAlignment="1">
      <alignment vertical="center" wrapText="1"/>
    </xf>
    <xf numFmtId="0" fontId="0" fillId="0" borderId="0" xfId="0" applyAlignment="1">
      <alignment vertical="center" wrapText="1"/>
    </xf>
    <xf numFmtId="0" fontId="14" fillId="2" borderId="5" xfId="0" applyFont="1" applyFill="1" applyBorder="1" applyAlignment="1">
      <alignment vertical="center" wrapText="1"/>
    </xf>
    <xf numFmtId="0" fontId="0" fillId="0" borderId="1" xfId="0" applyBorder="1" applyAlignment="1">
      <alignment vertical="center" wrapText="1"/>
    </xf>
    <xf numFmtId="0" fontId="0" fillId="0" borderId="2" xfId="0" applyFill="1" applyBorder="1" applyAlignment="1">
      <alignment vertical="center" wrapText="1"/>
    </xf>
    <xf numFmtId="0" fontId="13" fillId="0" borderId="2" xfId="0" applyFont="1" applyBorder="1" applyAlignment="1">
      <alignment vertical="center" wrapText="1"/>
    </xf>
    <xf numFmtId="0" fontId="0" fillId="0" borderId="2" xfId="0" applyBorder="1" applyAlignment="1">
      <alignment horizontal="right" vertical="center" wrapText="1"/>
    </xf>
    <xf numFmtId="0" fontId="0" fillId="0" borderId="2" xfId="0" applyFill="1" applyBorder="1" applyAlignment="1">
      <alignment horizontal="left" vertical="center" wrapText="1"/>
    </xf>
    <xf numFmtId="0" fontId="0" fillId="0" borderId="2" xfId="0" applyFont="1" applyBorder="1" applyAlignment="1">
      <alignment vertical="center" wrapText="1"/>
    </xf>
    <xf numFmtId="0" fontId="14" fillId="2" borderId="6" xfId="0" applyFont="1" applyFill="1" applyBorder="1" applyAlignment="1">
      <alignment vertical="center" wrapText="1"/>
    </xf>
    <xf numFmtId="0" fontId="5" fillId="0" borderId="2" xfId="0" applyFont="1" applyBorder="1" applyAlignment="1">
      <alignment vertical="center" wrapText="1"/>
    </xf>
    <xf numFmtId="0" fontId="7" fillId="0" borderId="2" xfId="0" applyFont="1" applyBorder="1" applyAlignment="1">
      <alignment horizontal="right" vertical="center" wrapText="1"/>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4" fillId="0" borderId="2" xfId="0" applyFont="1" applyBorder="1" applyAlignment="1">
      <alignment vertical="center" wrapText="1"/>
    </xf>
    <xf numFmtId="0" fontId="3" fillId="0" borderId="0" xfId="0" applyFont="1" applyAlignment="1">
      <alignment horizontal="left" vertical="center"/>
    </xf>
    <xf numFmtId="0" fontId="0" fillId="3" borderId="2" xfId="0" applyFont="1" applyFill="1" applyBorder="1" applyAlignment="1">
      <alignment horizontal="center" vertical="center"/>
    </xf>
    <xf numFmtId="0" fontId="0" fillId="3" borderId="2" xfId="0" applyFill="1" applyBorder="1" applyAlignment="1">
      <alignment horizontal="center" vertical="center"/>
    </xf>
    <xf numFmtId="0" fontId="2" fillId="2" borderId="5" xfId="0" applyFont="1" applyFill="1" applyBorder="1"/>
    <xf numFmtId="0" fontId="16" fillId="3" borderId="6" xfId="0" applyFont="1" applyFill="1" applyBorder="1"/>
    <xf numFmtId="0" fontId="0" fillId="0" borderId="7" xfId="0" applyBorder="1" applyAlignment="1">
      <alignment horizontal="right"/>
    </xf>
    <xf numFmtId="0" fontId="2" fillId="0" borderId="2" xfId="0" applyFont="1" applyBorder="1" applyAlignment="1">
      <alignment horizontal="right" vertical="center" wrapText="1"/>
    </xf>
    <xf numFmtId="2" fontId="2" fillId="0" borderId="2" xfId="1" applyNumberFormat="1" applyFont="1" applyBorder="1" applyAlignment="1">
      <alignment horizontal="center" vertical="center"/>
    </xf>
    <xf numFmtId="0" fontId="0" fillId="0" borderId="2" xfId="0" applyFill="1" applyBorder="1" applyAlignment="1">
      <alignment horizontal="right" vertical="center" wrapText="1"/>
    </xf>
    <xf numFmtId="2" fontId="6" fillId="0" borderId="2" xfId="0" applyNumberFormat="1" applyFont="1" applyBorder="1" applyAlignment="1">
      <alignment horizontal="center" vertical="center"/>
    </xf>
    <xf numFmtId="2" fontId="0" fillId="0" borderId="2" xfId="0" applyNumberFormat="1" applyBorder="1" applyAlignment="1">
      <alignment horizontal="center" vertical="center"/>
    </xf>
    <xf numFmtId="2" fontId="0" fillId="0" borderId="2" xfId="0" applyNumberFormat="1" applyBorder="1" applyAlignment="1">
      <alignment horizontal="center" vertical="center"/>
    </xf>
    <xf numFmtId="2" fontId="8" fillId="0" borderId="2" xfId="0" applyNumberFormat="1" applyFont="1" applyBorder="1" applyAlignment="1">
      <alignment horizontal="center" vertical="center"/>
    </xf>
    <xf numFmtId="0" fontId="14" fillId="2" borderId="6" xfId="0" applyFont="1" applyFill="1" applyBorder="1" applyAlignment="1">
      <alignment horizontal="center" vertical="center"/>
    </xf>
    <xf numFmtId="0" fontId="0" fillId="0" borderId="2" xfId="0" applyBorder="1" applyAlignment="1">
      <alignment horizontal="center" vertical="center"/>
    </xf>
    <xf numFmtId="2" fontId="8" fillId="0" borderId="2" xfId="0" applyNumberFormat="1" applyFont="1" applyBorder="1" applyAlignment="1">
      <alignment horizontal="center" vertical="center"/>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3" xfId="0" applyFont="1" applyBorder="1" applyAlignment="1">
      <alignment horizontal="left" vertical="center" wrapText="1"/>
    </xf>
    <xf numFmtId="2" fontId="0" fillId="0" borderId="2" xfId="0" applyNumberFormat="1" applyBorder="1" applyAlignment="1">
      <alignment horizontal="center" vertical="center"/>
    </xf>
    <xf numFmtId="0" fontId="9" fillId="0" borderId="2" xfId="0" applyFont="1" applyBorder="1" applyAlignment="1">
      <alignment horizontal="center" vertical="center"/>
    </xf>
    <xf numFmtId="2" fontId="0" fillId="0" borderId="2" xfId="0" applyNumberFormat="1" applyFill="1" applyBorder="1" applyAlignment="1">
      <alignment horizontal="center" vertical="center"/>
    </xf>
    <xf numFmtId="4" fontId="8" fillId="0" borderId="2" xfId="0" applyNumberFormat="1" applyFont="1" applyBorder="1" applyAlignment="1">
      <alignment horizontal="right"/>
    </xf>
    <xf numFmtId="0" fontId="8" fillId="0" borderId="2" xfId="0" applyFont="1" applyBorder="1" applyAlignment="1"/>
    <xf numFmtId="0" fontId="17" fillId="3" borderId="0" xfId="0" applyFont="1" applyFill="1" applyBorder="1" applyAlignment="1">
      <alignment horizontal="center"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4" fontId="0" fillId="0" borderId="3" xfId="0" applyNumberFormat="1" applyBorder="1" applyAlignment="1">
      <alignment horizontal="center" vertical="center"/>
    </xf>
    <xf numFmtId="3" fontId="0" fillId="0" borderId="1" xfId="0" applyNumberFormat="1" applyBorder="1" applyAlignment="1">
      <alignment horizontal="center" vertical="center"/>
    </xf>
  </cellXfs>
  <cellStyles count="2">
    <cellStyle name="Normal" xfId="0" builtinId="0"/>
    <cellStyle name="Porcentual" xfId="1" builtinId="5"/>
  </cellStyles>
  <dxfs count="0"/>
  <tableStyles count="0" defaultTableStyle="TableStyleMedium9" defaultPivotStyle="PivotStyleLight16"/>
  <colors>
    <mruColors>
      <color rgb="FFFFFF99"/>
      <color rgb="FF00007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layout/>
      <c:txPr>
        <a:bodyPr/>
        <a:lstStyle/>
        <a:p>
          <a:pPr>
            <a:defRPr sz="1400"/>
          </a:pPr>
          <a:endParaRPr lang="es-ES"/>
        </a:p>
      </c:txPr>
    </c:title>
    <c:plotArea>
      <c:layout/>
      <c:lineChart>
        <c:grouping val="standard"/>
        <c:ser>
          <c:idx val="1"/>
          <c:order val="0"/>
          <c:tx>
            <c:v>LTV Distribution</c:v>
          </c:tx>
          <c:spPr>
            <a:ln>
              <a:solidFill>
                <a:schemeClr val="accent5"/>
              </a:solidFill>
            </a:ln>
          </c:spPr>
          <c:marker>
            <c:symbol val="none"/>
          </c:marker>
          <c:cat>
            <c:strRef>
              <c:f>'National Template'!$B$44:$B$50</c:f>
              <c:strCache>
                <c:ptCount val="7"/>
                <c:pt idx="0">
                  <c:v>0-50%</c:v>
                </c:pt>
                <c:pt idx="1">
                  <c:v>50-60%</c:v>
                </c:pt>
                <c:pt idx="2">
                  <c:v>60-70%</c:v>
                </c:pt>
                <c:pt idx="3">
                  <c:v>70-80%</c:v>
                </c:pt>
                <c:pt idx="4">
                  <c:v>80-90%</c:v>
                </c:pt>
                <c:pt idx="5">
                  <c:v>90-100%</c:v>
                </c:pt>
                <c:pt idx="6">
                  <c:v>&gt; 100%</c:v>
                </c:pt>
              </c:strCache>
            </c:strRef>
          </c:cat>
          <c:val>
            <c:numRef>
              <c:f>'National Template'!$C$44:$C$50</c:f>
              <c:numCache>
                <c:formatCode>0.00</c:formatCode>
                <c:ptCount val="7"/>
                <c:pt idx="0">
                  <c:v>35.443924265540907</c:v>
                </c:pt>
                <c:pt idx="1">
                  <c:v>13.804203122415057</c:v>
                </c:pt>
                <c:pt idx="2">
                  <c:v>16.16353034657412</c:v>
                </c:pt>
                <c:pt idx="3">
                  <c:v>16.69118892834744</c:v>
                </c:pt>
                <c:pt idx="4">
                  <c:v>9.1084098573320027</c:v>
                </c:pt>
                <c:pt idx="5">
                  <c:v>5.8078497220468064</c:v>
                </c:pt>
                <c:pt idx="6">
                  <c:v>2.9808937577436532</c:v>
                </c:pt>
              </c:numCache>
            </c:numRef>
          </c:val>
        </c:ser>
        <c:marker val="1"/>
        <c:axId val="112603136"/>
        <c:axId val="112604672"/>
      </c:lineChart>
      <c:catAx>
        <c:axId val="112603136"/>
        <c:scaling>
          <c:orientation val="minMax"/>
        </c:scaling>
        <c:axPos val="b"/>
        <c:majorTickMark val="none"/>
        <c:tickLblPos val="nextTo"/>
        <c:crossAx val="112604672"/>
        <c:crosses val="autoZero"/>
        <c:auto val="1"/>
        <c:lblAlgn val="ctr"/>
        <c:lblOffset val="100"/>
      </c:catAx>
      <c:valAx>
        <c:axId val="112604672"/>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12603136"/>
        <c:crosses val="autoZero"/>
        <c:crossBetween val="between"/>
      </c:valAx>
    </c:plotArea>
    <c:legend>
      <c:legendPos val="b"/>
      <c:layout/>
      <c:txPr>
        <a:bodyPr/>
        <a:lstStyle/>
        <a:p>
          <a:pPr>
            <a:defRPr sz="1100" b="1"/>
          </a:pPr>
          <a:endParaRPr lang="es-ES"/>
        </a:p>
      </c:txPr>
    </c:legend>
    <c:plotVisOnly val="1"/>
    <c:dispBlanksAs val="gap"/>
  </c:chart>
  <c:spPr>
    <a:ln>
      <a:solidFill>
        <a:schemeClr val="tx2">
          <a:lumMod val="20000"/>
          <a:lumOff val="80000"/>
        </a:schemeClr>
      </a:solidFill>
    </a:ln>
    <a:effectLst>
      <a:outerShdw blurRad="50800" dist="38100" algn="l" rotWithShape="0">
        <a:prstClr val="black">
          <a:alpha val="40000"/>
        </a:prstClr>
      </a:outerShdw>
    </a:effectLst>
  </c:spPr>
  <c:printSettings>
    <c:headerFooter/>
    <c:pageMargins b="0.75000000000000233" l="0.70000000000000062" r="0.70000000000000062" t="0.750000000000002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400"/>
            </a:pPr>
            <a:r>
              <a:rPr lang="en-US" sz="1400"/>
              <a:t>Seasoning Distribution </a:t>
            </a:r>
          </a:p>
        </c:rich>
      </c:tx>
      <c:layout/>
    </c:title>
    <c:plotArea>
      <c:layout>
        <c:manualLayout>
          <c:layoutTarget val="inner"/>
          <c:xMode val="edge"/>
          <c:yMode val="edge"/>
          <c:x val="0.12084138418867854"/>
          <c:y val="0.14912254012155077"/>
          <c:w val="0.84606168909737345"/>
          <c:h val="0.63434529017206265"/>
        </c:manualLayout>
      </c:layout>
      <c:lineChart>
        <c:grouping val="standard"/>
        <c:ser>
          <c:idx val="1"/>
          <c:order val="0"/>
          <c:tx>
            <c:v>Seasoning Distribution (months)</c:v>
          </c:tx>
          <c:spPr>
            <a:ln>
              <a:solidFill>
                <a:srgbClr val="92D050"/>
              </a:solidFill>
            </a:ln>
          </c:spPr>
          <c:marker>
            <c:symbol val="none"/>
          </c:marker>
          <c:cat>
            <c:strRef>
              <c:f>'National Template'!$B$104:$B$108</c:f>
              <c:strCache>
                <c:ptCount val="5"/>
                <c:pt idx="0">
                  <c:v>&lt; 12 </c:v>
                </c:pt>
                <c:pt idx="1">
                  <c:v>≥12 - &lt; 24</c:v>
                </c:pt>
                <c:pt idx="2">
                  <c:v>≥24 - &lt; 36</c:v>
                </c:pt>
                <c:pt idx="3">
                  <c:v>≥36 - &lt; 60</c:v>
                </c:pt>
                <c:pt idx="4">
                  <c:v>&gt; 60</c:v>
                </c:pt>
              </c:strCache>
            </c:strRef>
          </c:cat>
          <c:val>
            <c:numRef>
              <c:f>'National Template'!$C$104:$C$108</c:f>
              <c:numCache>
                <c:formatCode>0.00</c:formatCode>
                <c:ptCount val="5"/>
                <c:pt idx="0">
                  <c:v>3.8512572437032899</c:v>
                </c:pt>
                <c:pt idx="1">
                  <c:v>6.2268241452350592</c:v>
                </c:pt>
                <c:pt idx="2">
                  <c:v>9.297167165321202</c:v>
                </c:pt>
                <c:pt idx="3">
                  <c:v>21.92444995797867</c:v>
                </c:pt>
                <c:pt idx="4">
                  <c:v>58.700301487761784</c:v>
                </c:pt>
              </c:numCache>
            </c:numRef>
          </c:val>
        </c:ser>
        <c:marker val="1"/>
        <c:axId val="112621056"/>
        <c:axId val="112622592"/>
      </c:lineChart>
      <c:catAx>
        <c:axId val="112621056"/>
        <c:scaling>
          <c:orientation val="minMax"/>
        </c:scaling>
        <c:axPos val="b"/>
        <c:majorTickMark val="none"/>
        <c:tickLblPos val="nextTo"/>
        <c:crossAx val="112622592"/>
        <c:crosses val="autoZero"/>
        <c:auto val="1"/>
        <c:lblAlgn val="ctr"/>
        <c:lblOffset val="100"/>
      </c:catAx>
      <c:valAx>
        <c:axId val="112622592"/>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12621056"/>
        <c:crosses val="autoZero"/>
        <c:crossBetween val="between"/>
      </c:valAx>
    </c:plotArea>
    <c:legend>
      <c:legendPos val="b"/>
      <c:legendEntry>
        <c:idx val="0"/>
        <c:txPr>
          <a:bodyPr/>
          <a:lstStyle/>
          <a:p>
            <a:pPr>
              <a:defRPr sz="1100" b="1"/>
            </a:pPr>
            <a:endParaRPr lang="es-ES"/>
          </a:p>
        </c:txPr>
      </c:legendEntry>
      <c:layout/>
    </c:legend>
    <c:plotVisOnly val="1"/>
    <c:dispBlanksAs val="gap"/>
  </c:chart>
  <c:spPr>
    <a:ln>
      <a:solidFill>
        <a:srgbClr val="1F497D">
          <a:lumMod val="20000"/>
          <a:lumOff val="80000"/>
        </a:srgbClr>
      </a:solidFill>
    </a:ln>
    <a:effectLst>
      <a:outerShdw blurRad="50800" dist="38100" dir="2700000" algn="tl" rotWithShape="0">
        <a:prstClr val="black">
          <a:alpha val="40000"/>
        </a:prstClr>
      </a:outerShdw>
    </a:effectLst>
  </c:sp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0</xdr:col>
      <xdr:colOff>33617</xdr:colOff>
      <xdr:row>0</xdr:row>
      <xdr:rowOff>54349</xdr:rowOff>
    </xdr:from>
    <xdr:to>
      <xdr:col>1</xdr:col>
      <xdr:colOff>66674</xdr:colOff>
      <xdr:row>3</xdr:row>
      <xdr:rowOff>100853</xdr:rowOff>
    </xdr:to>
    <xdr:pic>
      <xdr:nvPicPr>
        <xdr:cNvPr id="2" name="Picture 1029"/>
        <xdr:cNvPicPr>
          <a:picLocks noChangeAspect="1" noChangeArrowheads="1"/>
        </xdr:cNvPicPr>
      </xdr:nvPicPr>
      <xdr:blipFill>
        <a:blip xmlns:r="http://schemas.openxmlformats.org/officeDocument/2006/relationships" r:embed="rId1" cstate="print"/>
        <a:srcRect/>
        <a:stretch>
          <a:fillRect/>
        </a:stretch>
      </xdr:blipFill>
      <xdr:spPr bwMode="auto">
        <a:xfrm>
          <a:off x="33617" y="54349"/>
          <a:ext cx="2261907" cy="627529"/>
        </a:xfrm>
        <a:prstGeom prst="rect">
          <a:avLst/>
        </a:prstGeom>
        <a:noFill/>
        <a:ln w="9525">
          <a:noFill/>
          <a:miter lim="800000"/>
          <a:headEnd/>
          <a:tailEnd/>
        </a:ln>
      </xdr:spPr>
    </xdr:pic>
    <xdr:clientData/>
  </xdr:twoCellAnchor>
  <xdr:twoCellAnchor>
    <xdr:from>
      <xdr:col>0</xdr:col>
      <xdr:colOff>1409701</xdr:colOff>
      <xdr:row>50</xdr:row>
      <xdr:rowOff>114300</xdr:rowOff>
    </xdr:from>
    <xdr:to>
      <xdr:col>4</xdr:col>
      <xdr:colOff>477676</xdr:colOff>
      <xdr:row>65</xdr:row>
      <xdr:rowOff>28800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1543049</xdr:colOff>
      <xdr:row>109</xdr:row>
      <xdr:rowOff>126627</xdr:rowOff>
    </xdr:from>
    <xdr:to>
      <xdr:col>4</xdr:col>
      <xdr:colOff>611024</xdr:colOff>
      <xdr:row>124</xdr:row>
      <xdr:rowOff>41127</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617220</xdr:colOff>
      <xdr:row>0</xdr:row>
      <xdr:rowOff>68580</xdr:rowOff>
    </xdr:from>
    <xdr:to>
      <xdr:col>4</xdr:col>
      <xdr:colOff>1520190</xdr:colOff>
      <xdr:row>3</xdr:row>
      <xdr:rowOff>157331</xdr:rowOff>
    </xdr:to>
    <xdr:pic>
      <xdr:nvPicPr>
        <xdr:cNvPr id="5"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6766560" y="68580"/>
          <a:ext cx="902970" cy="637391"/>
        </a:xfrm>
        <a:prstGeom prst="rect">
          <a:avLst/>
        </a:prstGeom>
        <a:noFill/>
        <a:ln w="9525">
          <a:noFill/>
          <a:miter lim="800000"/>
          <a:headEnd/>
          <a:tailEn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64"/>
  <sheetViews>
    <sheetView showGridLines="0" tabSelected="1" showWhiteSpace="0" view="pageBreakPreview" zoomScaleSheetLayoutView="100" workbookViewId="0">
      <selection activeCell="E9" sqref="E9"/>
    </sheetView>
  </sheetViews>
  <sheetFormatPr baseColWidth="10" defaultColWidth="11.44140625" defaultRowHeight="14.4"/>
  <cols>
    <col min="1" max="1" width="33.44140625" style="58" customWidth="1"/>
    <col min="2" max="2" width="15.33203125" style="5" customWidth="1"/>
    <col min="3" max="3" width="13.5546875" style="6" customWidth="1"/>
    <col min="4" max="4" width="27.33203125" style="5" customWidth="1"/>
    <col min="5" max="5" width="31" style="28" customWidth="1"/>
    <col min="6" max="16384" width="11.44140625" style="5"/>
  </cols>
  <sheetData>
    <row r="1" spans="1:5">
      <c r="E1" s="96"/>
    </row>
    <row r="2" spans="1:5">
      <c r="E2" s="96"/>
    </row>
    <row r="3" spans="1:5">
      <c r="E3" s="96"/>
    </row>
    <row r="5" spans="1:5" ht="15.6">
      <c r="A5" s="72" t="s">
        <v>22</v>
      </c>
      <c r="B5" s="7"/>
    </row>
    <row r="6" spans="1:5" ht="16.2" thickBot="1">
      <c r="A6" s="57"/>
      <c r="B6" s="7"/>
    </row>
    <row r="7" spans="1:5" ht="16.2" thickBot="1">
      <c r="A7" s="57"/>
      <c r="B7" s="75" t="s">
        <v>83</v>
      </c>
      <c r="C7" s="76" t="s">
        <v>84</v>
      </c>
      <c r="D7" s="77"/>
    </row>
    <row r="9" spans="1:5" ht="15" thickBot="1"/>
    <row r="10" spans="1:5" ht="17.25" customHeight="1" thickBot="1">
      <c r="A10" s="59" t="s">
        <v>0</v>
      </c>
      <c r="B10" s="85" t="s">
        <v>109</v>
      </c>
      <c r="C10" s="85"/>
      <c r="D10" s="49"/>
      <c r="E10" s="50" t="s">
        <v>34</v>
      </c>
    </row>
    <row r="11" spans="1:5" ht="12" customHeight="1">
      <c r="A11" s="60"/>
      <c r="B11" s="52"/>
      <c r="C11" s="13"/>
      <c r="D11" s="8"/>
      <c r="E11" s="29"/>
    </row>
    <row r="12" spans="1:5">
      <c r="A12" s="21" t="s">
        <v>1</v>
      </c>
      <c r="B12" s="103">
        <v>28051.2932951</v>
      </c>
      <c r="C12" s="103"/>
      <c r="D12" s="19" t="s">
        <v>23</v>
      </c>
      <c r="E12" s="33"/>
    </row>
    <row r="13" spans="1:5">
      <c r="A13" s="12" t="s">
        <v>2</v>
      </c>
      <c r="B13" s="91">
        <f>100*B12/B16</f>
        <v>305.89175198414785</v>
      </c>
      <c r="C13" s="91"/>
      <c r="D13" s="9" t="s">
        <v>43</v>
      </c>
      <c r="E13" s="30" t="s">
        <v>61</v>
      </c>
    </row>
    <row r="14" spans="1:5">
      <c r="A14" s="12" t="s">
        <v>3</v>
      </c>
      <c r="B14" s="92" t="s">
        <v>39</v>
      </c>
      <c r="C14" s="92"/>
      <c r="D14" s="9" t="s">
        <v>24</v>
      </c>
      <c r="E14" s="30"/>
    </row>
    <row r="15" spans="1:5">
      <c r="A15" s="12" t="s">
        <v>4</v>
      </c>
      <c r="B15" s="103">
        <v>34.04</v>
      </c>
      <c r="C15" s="103"/>
      <c r="D15" s="9" t="s">
        <v>47</v>
      </c>
      <c r="E15" s="30" t="s">
        <v>46</v>
      </c>
    </row>
    <row r="16" spans="1:5">
      <c r="A16" s="12" t="s">
        <v>5</v>
      </c>
      <c r="B16" s="103">
        <v>9170.3333330000005</v>
      </c>
      <c r="C16" s="103"/>
      <c r="D16" s="9" t="s">
        <v>23</v>
      </c>
      <c r="E16" s="30"/>
    </row>
    <row r="17" spans="1:5">
      <c r="A17" s="12" t="s">
        <v>6</v>
      </c>
      <c r="B17" s="92" t="s">
        <v>39</v>
      </c>
      <c r="C17" s="92"/>
      <c r="D17" s="9" t="s">
        <v>24</v>
      </c>
      <c r="E17" s="30"/>
    </row>
    <row r="18" spans="1:5" ht="28.8">
      <c r="A18" s="12" t="s">
        <v>7</v>
      </c>
      <c r="B18" s="92" t="s">
        <v>39</v>
      </c>
      <c r="C18" s="92"/>
      <c r="D18" s="9" t="s">
        <v>24</v>
      </c>
      <c r="E18" s="30"/>
    </row>
    <row r="19" spans="1:5">
      <c r="A19" s="12"/>
      <c r="B19" s="103">
        <f>+B12</f>
        <v>28051.2932951</v>
      </c>
      <c r="C19" s="103"/>
      <c r="D19" s="9" t="s">
        <v>25</v>
      </c>
      <c r="E19" s="30"/>
    </row>
    <row r="20" spans="1:5" ht="28.8">
      <c r="A20" s="12" t="s">
        <v>8</v>
      </c>
      <c r="B20" s="92" t="s">
        <v>85</v>
      </c>
      <c r="C20" s="92"/>
      <c r="D20" s="9" t="s">
        <v>24</v>
      </c>
      <c r="E20" s="30"/>
    </row>
    <row r="21" spans="1:5" ht="28.8">
      <c r="A21" s="61" t="s">
        <v>49</v>
      </c>
      <c r="B21" s="11"/>
      <c r="C21" s="10"/>
      <c r="D21" s="9" t="s">
        <v>44</v>
      </c>
      <c r="E21" s="30" t="s">
        <v>48</v>
      </c>
    </row>
    <row r="22" spans="1:5">
      <c r="A22" s="61"/>
      <c r="B22" s="11">
        <v>2013</v>
      </c>
      <c r="C22" s="82">
        <v>6.3317781471532033</v>
      </c>
      <c r="D22" s="9"/>
      <c r="E22" s="30"/>
    </row>
    <row r="23" spans="1:5">
      <c r="A23" s="61"/>
      <c r="B23" s="11">
        <v>2014</v>
      </c>
      <c r="C23" s="82">
        <v>26.623895897154732</v>
      </c>
      <c r="D23" s="9"/>
      <c r="E23" s="30"/>
    </row>
    <row r="24" spans="1:5">
      <c r="A24" s="12"/>
      <c r="B24" s="11">
        <v>2015</v>
      </c>
      <c r="C24" s="82">
        <v>14.503289593780789</v>
      </c>
      <c r="D24" s="9"/>
      <c r="E24" s="30"/>
    </row>
    <row r="25" spans="1:5">
      <c r="A25" s="12"/>
      <c r="B25" s="11">
        <v>2016</v>
      </c>
      <c r="C25" s="82">
        <v>15.775507982835066</v>
      </c>
      <c r="D25" s="9"/>
      <c r="E25" s="30"/>
    </row>
    <row r="26" spans="1:5">
      <c r="A26" s="12"/>
      <c r="B26" s="11">
        <v>2017</v>
      </c>
      <c r="C26" s="82">
        <v>22.899930937548614</v>
      </c>
      <c r="D26" s="9"/>
      <c r="E26" s="30"/>
    </row>
    <row r="27" spans="1:5">
      <c r="A27" s="12"/>
      <c r="B27" s="11">
        <v>2018</v>
      </c>
      <c r="C27" s="82">
        <v>5.6634237725151175</v>
      </c>
      <c r="D27" s="9"/>
      <c r="E27" s="30"/>
    </row>
    <row r="28" spans="1:5">
      <c r="A28" s="12"/>
      <c r="B28" s="11">
        <v>2019</v>
      </c>
      <c r="C28" s="82">
        <v>2.7861582640684146</v>
      </c>
      <c r="D28" s="9"/>
      <c r="E28" s="30"/>
    </row>
    <row r="29" spans="1:5">
      <c r="A29" s="12"/>
      <c r="B29" s="11">
        <v>2020</v>
      </c>
      <c r="C29" s="82">
        <v>1.0904729017880292</v>
      </c>
      <c r="D29" s="9"/>
      <c r="E29" s="30"/>
    </row>
    <row r="30" spans="1:5">
      <c r="A30" s="12"/>
      <c r="B30" s="11">
        <v>2021</v>
      </c>
      <c r="C30" s="82">
        <v>0.54523645089401462</v>
      </c>
      <c r="D30" s="9"/>
      <c r="E30" s="30"/>
    </row>
    <row r="31" spans="1:5">
      <c r="A31" s="12" t="s">
        <v>75</v>
      </c>
      <c r="B31" s="11">
        <v>2022</v>
      </c>
      <c r="C31" s="82">
        <v>1.054123797791942</v>
      </c>
      <c r="D31" s="9"/>
      <c r="E31" s="30"/>
    </row>
    <row r="32" spans="1:5">
      <c r="A32" s="12"/>
      <c r="B32" s="11">
        <v>2023</v>
      </c>
      <c r="C32" s="82">
        <v>1.6357093526820439</v>
      </c>
      <c r="D32" s="9"/>
      <c r="E32" s="30"/>
    </row>
    <row r="33" spans="1:5">
      <c r="A33" s="12"/>
      <c r="B33" s="11">
        <v>2024</v>
      </c>
      <c r="C33" s="83">
        <v>0</v>
      </c>
      <c r="D33" s="9"/>
      <c r="E33" s="30"/>
    </row>
    <row r="34" spans="1:5">
      <c r="A34" s="12"/>
      <c r="B34" s="11">
        <v>2025</v>
      </c>
      <c r="C34" s="83">
        <v>0</v>
      </c>
      <c r="D34" s="9"/>
      <c r="E34" s="30"/>
    </row>
    <row r="35" spans="1:5">
      <c r="A35" s="12"/>
      <c r="B35" s="11">
        <v>2026</v>
      </c>
      <c r="C35" s="83">
        <v>1.0904729017880292</v>
      </c>
      <c r="D35" s="9"/>
      <c r="E35" s="30"/>
    </row>
    <row r="36" spans="1:5">
      <c r="A36" s="12"/>
      <c r="B36" s="11"/>
      <c r="C36" s="38">
        <f>SUM(C22:C35)</f>
        <v>100</v>
      </c>
      <c r="D36" s="9"/>
      <c r="E36" s="30"/>
    </row>
    <row r="37" spans="1:5">
      <c r="A37" s="41"/>
      <c r="B37" s="44"/>
      <c r="C37" s="45"/>
      <c r="D37" s="43"/>
      <c r="E37" s="46"/>
    </row>
    <row r="38" spans="1:5" ht="15" thickBot="1">
      <c r="A38" s="42"/>
      <c r="B38" s="48"/>
      <c r="C38" s="48"/>
      <c r="D38" s="47"/>
      <c r="E38" s="40"/>
    </row>
    <row r="39" spans="1:5" ht="17.25" customHeight="1" thickBot="1">
      <c r="A39" s="59" t="s">
        <v>9</v>
      </c>
      <c r="B39" s="85" t="str">
        <f>+B10</f>
        <v>September 2013</v>
      </c>
      <c r="C39" s="85"/>
      <c r="D39" s="49"/>
      <c r="E39" s="50" t="s">
        <v>34</v>
      </c>
    </row>
    <row r="40" spans="1:5">
      <c r="A40" s="60" t="s">
        <v>10</v>
      </c>
      <c r="B40" s="104">
        <v>245190</v>
      </c>
      <c r="C40" s="104"/>
      <c r="D40" s="8" t="s">
        <v>26</v>
      </c>
      <c r="E40" s="29"/>
    </row>
    <row r="41" spans="1:5">
      <c r="A41" s="12" t="s">
        <v>11</v>
      </c>
      <c r="B41" s="103">
        <f>+B12*1000000/B40</f>
        <v>114406.35138096985</v>
      </c>
      <c r="C41" s="103"/>
      <c r="D41" s="9" t="s">
        <v>36</v>
      </c>
      <c r="E41" s="30"/>
    </row>
    <row r="42" spans="1:5">
      <c r="A42" s="12" t="s">
        <v>12</v>
      </c>
      <c r="B42" s="91">
        <v>60.27</v>
      </c>
      <c r="C42" s="91"/>
      <c r="D42" s="9" t="s">
        <v>82</v>
      </c>
      <c r="E42" s="30"/>
    </row>
    <row r="43" spans="1:5" ht="28.8">
      <c r="A43" s="62"/>
      <c r="B43" s="35"/>
      <c r="C43" s="34"/>
      <c r="D43" s="25" t="s">
        <v>74</v>
      </c>
      <c r="E43" s="30" t="s">
        <v>76</v>
      </c>
    </row>
    <row r="44" spans="1:5">
      <c r="A44" s="12"/>
      <c r="B44" s="73" t="s">
        <v>62</v>
      </c>
      <c r="C44" s="37">
        <v>35.443924265540907</v>
      </c>
    </row>
    <row r="45" spans="1:5">
      <c r="A45" s="12"/>
      <c r="B45" s="74" t="s">
        <v>63</v>
      </c>
      <c r="C45" s="37">
        <v>13.804203122415057</v>
      </c>
      <c r="D45" s="14"/>
      <c r="E45" s="30"/>
    </row>
    <row r="46" spans="1:5">
      <c r="A46" s="12"/>
      <c r="B46" s="74" t="s">
        <v>64</v>
      </c>
      <c r="C46" s="37">
        <v>16.16353034657412</v>
      </c>
      <c r="D46" s="14"/>
      <c r="E46" s="30"/>
    </row>
    <row r="47" spans="1:5">
      <c r="A47" s="12"/>
      <c r="B47" s="74" t="s">
        <v>65</v>
      </c>
      <c r="C47" s="37">
        <v>16.69118892834744</v>
      </c>
      <c r="D47" s="14"/>
      <c r="E47" s="30"/>
    </row>
    <row r="48" spans="1:5">
      <c r="A48" s="12"/>
      <c r="B48" s="74" t="s">
        <v>66</v>
      </c>
      <c r="C48" s="37">
        <v>9.1084098573320027</v>
      </c>
      <c r="D48" s="14"/>
      <c r="E48" s="30"/>
    </row>
    <row r="49" spans="1:5">
      <c r="A49" s="12"/>
      <c r="B49" s="74" t="s">
        <v>67</v>
      </c>
      <c r="C49" s="37">
        <v>5.8078497220468064</v>
      </c>
      <c r="D49" s="14"/>
      <c r="E49" s="30"/>
    </row>
    <row r="50" spans="1:5">
      <c r="A50" s="12"/>
      <c r="B50" s="74" t="s">
        <v>68</v>
      </c>
      <c r="C50" s="38">
        <v>2.9808937577436532</v>
      </c>
      <c r="D50" s="14"/>
      <c r="E50" s="30"/>
    </row>
    <row r="51" spans="1:5">
      <c r="A51" s="41"/>
      <c r="B51" s="47"/>
      <c r="C51" s="48"/>
      <c r="D51" s="53"/>
      <c r="E51" s="46"/>
    </row>
    <row r="52" spans="1:5">
      <c r="A52" s="42"/>
      <c r="B52" s="47"/>
      <c r="C52" s="48"/>
      <c r="D52" s="54"/>
      <c r="E52" s="55"/>
    </row>
    <row r="53" spans="1:5">
      <c r="A53" s="42"/>
      <c r="B53" s="47"/>
      <c r="C53" s="48"/>
      <c r="D53" s="54"/>
      <c r="E53" s="55"/>
    </row>
    <row r="54" spans="1:5">
      <c r="A54" s="42"/>
      <c r="B54" s="47"/>
      <c r="C54" s="48"/>
      <c r="D54" s="54"/>
      <c r="E54" s="55"/>
    </row>
    <row r="55" spans="1:5">
      <c r="A55" s="42"/>
      <c r="B55" s="47"/>
      <c r="C55" s="48"/>
      <c r="D55" s="54"/>
      <c r="E55" s="55"/>
    </row>
    <row r="56" spans="1:5">
      <c r="A56" s="42"/>
      <c r="B56" s="47"/>
      <c r="C56" s="48"/>
      <c r="D56" s="54"/>
      <c r="E56" s="55"/>
    </row>
    <row r="57" spans="1:5">
      <c r="A57" s="42"/>
      <c r="B57" s="47"/>
      <c r="C57" s="48"/>
      <c r="D57" s="54"/>
      <c r="E57" s="55"/>
    </row>
    <row r="58" spans="1:5">
      <c r="A58" s="42"/>
      <c r="B58" s="47"/>
      <c r="C58" s="48"/>
      <c r="D58" s="54"/>
      <c r="E58" s="55"/>
    </row>
    <row r="59" spans="1:5">
      <c r="A59" s="42"/>
      <c r="B59" s="47"/>
      <c r="C59" s="48"/>
      <c r="D59" s="54"/>
      <c r="E59" s="55"/>
    </row>
    <row r="60" spans="1:5">
      <c r="A60" s="42"/>
      <c r="B60" s="47"/>
      <c r="C60" s="48"/>
      <c r="D60" s="54"/>
      <c r="E60" s="55"/>
    </row>
    <row r="61" spans="1:5">
      <c r="A61" s="42"/>
      <c r="B61" s="47"/>
      <c r="C61" s="48"/>
      <c r="D61" s="54"/>
      <c r="E61" s="55"/>
    </row>
    <row r="62" spans="1:5">
      <c r="A62" s="42"/>
      <c r="B62" s="47"/>
      <c r="C62" s="48"/>
      <c r="D62" s="54"/>
      <c r="E62" s="55"/>
    </row>
    <row r="63" spans="1:5">
      <c r="A63" s="42"/>
      <c r="B63" s="47"/>
      <c r="C63" s="48"/>
      <c r="D63" s="54"/>
      <c r="E63" s="55"/>
    </row>
    <row r="64" spans="1:5">
      <c r="A64" s="42"/>
      <c r="B64" s="47"/>
      <c r="C64" s="48"/>
      <c r="D64" s="54"/>
      <c r="E64" s="55"/>
    </row>
    <row r="65" spans="1:5">
      <c r="A65" s="42"/>
      <c r="B65" s="47"/>
      <c r="C65" s="48"/>
      <c r="D65" s="54"/>
      <c r="E65" s="55"/>
    </row>
    <row r="66" spans="1:5">
      <c r="A66" s="21"/>
      <c r="B66" s="19"/>
      <c r="C66" s="20"/>
      <c r="D66" s="19"/>
      <c r="E66" s="33"/>
    </row>
    <row r="67" spans="1:5" ht="36.75" customHeight="1">
      <c r="A67" s="12" t="s">
        <v>13</v>
      </c>
      <c r="B67" s="9"/>
      <c r="C67" s="10"/>
      <c r="D67" s="15"/>
      <c r="E67" s="30" t="s">
        <v>50</v>
      </c>
    </row>
    <row r="68" spans="1:5">
      <c r="A68" s="5"/>
      <c r="B68" s="78" t="s">
        <v>28</v>
      </c>
      <c r="C68" s="79">
        <v>79.124759280625085</v>
      </c>
      <c r="D68" s="2" t="s">
        <v>27</v>
      </c>
      <c r="E68" s="30"/>
    </row>
    <row r="69" spans="1:5">
      <c r="A69" s="63"/>
      <c r="B69" s="36" t="s">
        <v>77</v>
      </c>
      <c r="C69" s="39">
        <v>92.208873150345667</v>
      </c>
      <c r="D69" s="1" t="s">
        <v>27</v>
      </c>
      <c r="E69" s="30"/>
    </row>
    <row r="70" spans="1:5">
      <c r="A70" s="63"/>
      <c r="B70" s="36" t="s">
        <v>78</v>
      </c>
      <c r="C70" s="39">
        <v>4.587518161476126</v>
      </c>
      <c r="D70" s="1" t="s">
        <v>27</v>
      </c>
      <c r="E70" s="30"/>
    </row>
    <row r="71" spans="1:5" ht="28.8">
      <c r="A71" s="5"/>
      <c r="B71" s="78" t="s">
        <v>29</v>
      </c>
      <c r="C71" s="79">
        <f>100-C68</f>
        <v>20.875240719374915</v>
      </c>
      <c r="D71" s="2" t="s">
        <v>43</v>
      </c>
      <c r="E71" s="30" t="s">
        <v>79</v>
      </c>
    </row>
    <row r="72" spans="1:5">
      <c r="A72" s="63"/>
      <c r="B72" s="16"/>
      <c r="C72" s="10"/>
      <c r="D72" s="9"/>
      <c r="E72" s="30"/>
    </row>
    <row r="73" spans="1:5">
      <c r="A73" s="31" t="s">
        <v>14</v>
      </c>
      <c r="B73" s="2"/>
      <c r="C73" s="38"/>
      <c r="D73" s="9" t="s">
        <v>42</v>
      </c>
      <c r="E73" s="30"/>
    </row>
    <row r="74" spans="1:5">
      <c r="A74" s="63"/>
      <c r="B74" s="16" t="s">
        <v>86</v>
      </c>
      <c r="C74" s="38">
        <v>0.78534594477496578</v>
      </c>
      <c r="D74" s="9"/>
      <c r="E74" s="30"/>
    </row>
    <row r="75" spans="1:5">
      <c r="A75" s="63"/>
      <c r="B75" s="16" t="s">
        <v>87</v>
      </c>
      <c r="C75" s="38">
        <v>2.689454073341361</v>
      </c>
      <c r="D75" s="9"/>
      <c r="E75" s="30"/>
    </row>
    <row r="76" spans="1:5">
      <c r="A76" s="63"/>
      <c r="B76" s="16" t="s">
        <v>88</v>
      </c>
      <c r="C76" s="38">
        <v>0.27299121204289167</v>
      </c>
      <c r="D76" s="9"/>
      <c r="E76" s="30"/>
    </row>
    <row r="77" spans="1:5">
      <c r="A77" s="63"/>
      <c r="B77" s="16" t="s">
        <v>89</v>
      </c>
      <c r="C77" s="38">
        <v>3.0662868074259055</v>
      </c>
      <c r="D77" s="9"/>
      <c r="E77" s="30"/>
    </row>
    <row r="78" spans="1:5">
      <c r="A78" s="63"/>
      <c r="B78" s="16" t="s">
        <v>90</v>
      </c>
      <c r="C78" s="38">
        <v>2.2416759719233386</v>
      </c>
      <c r="D78" s="9"/>
      <c r="E78" s="30"/>
    </row>
    <row r="79" spans="1:5">
      <c r="A79" s="63"/>
      <c r="B79" s="16" t="s">
        <v>91</v>
      </c>
      <c r="C79" s="38">
        <v>3.0974059608216771</v>
      </c>
      <c r="D79" s="9"/>
      <c r="E79" s="30"/>
    </row>
    <row r="80" spans="1:5">
      <c r="A80" s="63"/>
      <c r="B80" s="16" t="s">
        <v>92</v>
      </c>
      <c r="C80" s="38">
        <v>6.264959468863343</v>
      </c>
      <c r="D80" s="9"/>
      <c r="E80" s="30"/>
    </row>
    <row r="81" spans="1:5">
      <c r="A81" s="63"/>
      <c r="B81" s="16" t="s">
        <v>93</v>
      </c>
      <c r="C81" s="38">
        <v>0</v>
      </c>
      <c r="D81" s="9"/>
      <c r="E81" s="30"/>
    </row>
    <row r="82" spans="1:5">
      <c r="A82" s="63"/>
      <c r="B82" s="16" t="s">
        <v>94</v>
      </c>
      <c r="C82" s="38">
        <v>3.3421339762746811E-2</v>
      </c>
      <c r="D82" s="9"/>
      <c r="E82" s="30"/>
    </row>
    <row r="83" spans="1:5">
      <c r="A83" s="63"/>
      <c r="B83" s="16" t="s">
        <v>95</v>
      </c>
      <c r="C83" s="38">
        <v>0.67665341548853208</v>
      </c>
      <c r="D83" s="9"/>
      <c r="E83" s="30"/>
    </row>
    <row r="84" spans="1:5">
      <c r="A84" s="63"/>
      <c r="B84" s="16" t="s">
        <v>96</v>
      </c>
      <c r="C84" s="38">
        <v>2.5279290959603191E-2</v>
      </c>
      <c r="D84" s="9"/>
      <c r="E84" s="30"/>
    </row>
    <row r="85" spans="1:5">
      <c r="A85" s="63"/>
      <c r="B85" s="16" t="s">
        <v>97</v>
      </c>
      <c r="C85" s="38">
        <v>2.0665530423200143E-2</v>
      </c>
      <c r="D85" s="9"/>
      <c r="E85" s="30"/>
    </row>
    <row r="86" spans="1:5">
      <c r="A86" s="63"/>
      <c r="B86" s="16" t="s">
        <v>98</v>
      </c>
      <c r="C86" s="38">
        <v>2.0466294880610159</v>
      </c>
      <c r="D86" s="9"/>
      <c r="E86" s="30"/>
    </row>
    <row r="87" spans="1:5">
      <c r="A87" s="63"/>
      <c r="B87" s="16" t="s">
        <v>99</v>
      </c>
      <c r="C87" s="38">
        <v>17.583626143225246</v>
      </c>
      <c r="D87" s="9"/>
      <c r="E87" s="30"/>
    </row>
    <row r="88" spans="1:5">
      <c r="A88" s="63"/>
      <c r="B88" s="16" t="s">
        <v>100</v>
      </c>
      <c r="C88" s="38">
        <v>0</v>
      </c>
      <c r="D88" s="9"/>
      <c r="E88" s="30"/>
    </row>
    <row r="89" spans="1:5">
      <c r="A89" s="63"/>
      <c r="B89" s="16" t="s">
        <v>101</v>
      </c>
      <c r="C89" s="38">
        <v>0.66751974769986178</v>
      </c>
      <c r="D89" s="9"/>
      <c r="E89" s="30"/>
    </row>
    <row r="90" spans="1:5">
      <c r="A90" s="63"/>
      <c r="B90" s="16" t="s">
        <v>102</v>
      </c>
      <c r="C90" s="38">
        <v>1.2564273235543277</v>
      </c>
      <c r="D90" s="9"/>
      <c r="E90" s="30"/>
    </row>
    <row r="91" spans="1:5">
      <c r="A91" s="63"/>
      <c r="B91" s="16" t="s">
        <v>103</v>
      </c>
      <c r="C91" s="38">
        <v>53.58653452436635</v>
      </c>
      <c r="D91" s="9"/>
      <c r="E91" s="30"/>
    </row>
    <row r="92" spans="1:5">
      <c r="A92" s="63"/>
      <c r="B92" s="16" t="s">
        <v>104</v>
      </c>
      <c r="C92" s="38">
        <v>5.0714246178392708</v>
      </c>
      <c r="D92" s="9"/>
      <c r="E92" s="30"/>
    </row>
    <row r="93" spans="1:5">
      <c r="A93" s="63"/>
      <c r="B93" s="16" t="s">
        <v>105</v>
      </c>
      <c r="C93" s="38">
        <v>0.61369913942638443</v>
      </c>
      <c r="D93" s="9"/>
      <c r="E93" s="30"/>
    </row>
    <row r="94" spans="1:5">
      <c r="A94" s="63"/>
      <c r="B94" s="16" t="s">
        <v>106</v>
      </c>
      <c r="C94" s="38">
        <v>100.00000000000001</v>
      </c>
      <c r="D94" s="9"/>
      <c r="E94" s="30"/>
    </row>
    <row r="95" spans="1:5" ht="28.8">
      <c r="A95" s="12" t="s">
        <v>15</v>
      </c>
      <c r="B95" s="92" t="s">
        <v>39</v>
      </c>
      <c r="C95" s="92"/>
      <c r="D95" s="9" t="s">
        <v>45</v>
      </c>
      <c r="E95" s="30" t="s">
        <v>51</v>
      </c>
    </row>
    <row r="96" spans="1:5">
      <c r="A96" s="63" t="s">
        <v>30</v>
      </c>
      <c r="B96" s="91">
        <v>98.990997460000003</v>
      </c>
      <c r="C96" s="91"/>
      <c r="D96" s="9" t="s">
        <v>54</v>
      </c>
      <c r="E96" s="30" t="s">
        <v>52</v>
      </c>
    </row>
    <row r="97" spans="1:5">
      <c r="A97" s="63" t="s">
        <v>31</v>
      </c>
      <c r="B97" s="91">
        <v>1.00900254</v>
      </c>
      <c r="C97" s="91"/>
      <c r="D97" s="9" t="s">
        <v>54</v>
      </c>
      <c r="E97" s="30" t="s">
        <v>53</v>
      </c>
    </row>
    <row r="98" spans="1:5" ht="28.8">
      <c r="A98" s="64" t="s">
        <v>32</v>
      </c>
      <c r="B98" s="93"/>
      <c r="C98" s="93"/>
      <c r="D98" s="3"/>
      <c r="E98" s="4" t="s">
        <v>40</v>
      </c>
    </row>
    <row r="99" spans="1:5">
      <c r="A99" s="80" t="s">
        <v>107</v>
      </c>
      <c r="B99" s="94">
        <v>26315.188300000002</v>
      </c>
      <c r="C99" s="95"/>
      <c r="D99" s="3" t="s">
        <v>23</v>
      </c>
      <c r="E99" s="4"/>
    </row>
    <row r="100" spans="1:5">
      <c r="A100" s="80" t="s">
        <v>108</v>
      </c>
      <c r="B100" s="94">
        <v>1736.1049700000001</v>
      </c>
      <c r="C100" s="95"/>
      <c r="D100" s="3" t="s">
        <v>23</v>
      </c>
      <c r="E100" s="4"/>
    </row>
    <row r="101" spans="1:5">
      <c r="A101" s="80" t="s">
        <v>106</v>
      </c>
      <c r="B101" s="94">
        <f>+B99+B100</f>
        <v>28051.293270000002</v>
      </c>
      <c r="C101" s="95"/>
      <c r="D101" s="3" t="s">
        <v>23</v>
      </c>
      <c r="E101" s="4"/>
    </row>
    <row r="102" spans="1:5">
      <c r="A102" s="12" t="s">
        <v>16</v>
      </c>
      <c r="B102" s="87">
        <v>69.589490999999995</v>
      </c>
      <c r="C102" s="87"/>
      <c r="D102" s="9" t="s">
        <v>56</v>
      </c>
      <c r="E102" s="30" t="s">
        <v>55</v>
      </c>
    </row>
    <row r="103" spans="1:5">
      <c r="A103" s="12" t="s">
        <v>80</v>
      </c>
      <c r="B103" s="10"/>
      <c r="C103" s="10"/>
      <c r="D103" s="9" t="s">
        <v>81</v>
      </c>
      <c r="E103" s="30"/>
    </row>
    <row r="104" spans="1:5">
      <c r="A104" s="63" t="s">
        <v>56</v>
      </c>
      <c r="B104" s="10" t="s">
        <v>72</v>
      </c>
      <c r="C104" s="84">
        <v>3.8512572437032899</v>
      </c>
      <c r="D104" s="14"/>
      <c r="E104" s="30"/>
    </row>
    <row r="105" spans="1:5">
      <c r="A105" s="63" t="s">
        <v>56</v>
      </c>
      <c r="B105" s="10" t="s">
        <v>69</v>
      </c>
      <c r="C105" s="84">
        <v>6.2268241452350592</v>
      </c>
      <c r="D105" s="14"/>
      <c r="E105" s="30"/>
    </row>
    <row r="106" spans="1:5">
      <c r="A106" s="63" t="s">
        <v>56</v>
      </c>
      <c r="B106" s="10" t="s">
        <v>70</v>
      </c>
      <c r="C106" s="84">
        <v>9.297167165321202</v>
      </c>
      <c r="D106" s="14"/>
      <c r="E106" s="30"/>
    </row>
    <row r="107" spans="1:5">
      <c r="A107" s="63" t="s">
        <v>56</v>
      </c>
      <c r="B107" s="10" t="s">
        <v>71</v>
      </c>
      <c r="C107" s="84">
        <v>21.92444995797867</v>
      </c>
      <c r="D107" s="14"/>
      <c r="E107" s="30"/>
    </row>
    <row r="108" spans="1:5">
      <c r="A108" s="63" t="s">
        <v>56</v>
      </c>
      <c r="B108" s="10" t="s">
        <v>73</v>
      </c>
      <c r="C108" s="84">
        <v>58.700301487761784</v>
      </c>
      <c r="D108" s="14"/>
      <c r="E108" s="30"/>
    </row>
    <row r="109" spans="1:5">
      <c r="A109" s="41"/>
      <c r="B109" s="45"/>
      <c r="C109" s="45"/>
      <c r="D109" s="53"/>
      <c r="E109" s="46"/>
    </row>
    <row r="110" spans="1:5">
      <c r="A110" s="42"/>
      <c r="B110" s="48"/>
      <c r="C110" s="48"/>
      <c r="D110" s="54"/>
      <c r="E110" s="55"/>
    </row>
    <row r="111" spans="1:5">
      <c r="A111" s="42"/>
      <c r="B111" s="48"/>
      <c r="C111" s="48"/>
      <c r="D111" s="54"/>
      <c r="E111" s="55"/>
    </row>
    <row r="112" spans="1:5">
      <c r="A112" s="42"/>
      <c r="B112" s="48"/>
      <c r="C112" s="48"/>
      <c r="D112" s="54"/>
      <c r="E112" s="55"/>
    </row>
    <row r="113" spans="1:5">
      <c r="A113" s="42"/>
      <c r="B113" s="48"/>
      <c r="C113" s="48"/>
      <c r="D113" s="54"/>
      <c r="E113" s="55"/>
    </row>
    <row r="114" spans="1:5">
      <c r="A114" s="42"/>
      <c r="B114" s="48"/>
      <c r="C114" s="48"/>
      <c r="D114" s="54"/>
      <c r="E114" s="55"/>
    </row>
    <row r="115" spans="1:5">
      <c r="A115" s="42"/>
      <c r="B115" s="48"/>
      <c r="C115" s="48"/>
      <c r="D115" s="54"/>
      <c r="E115" s="55"/>
    </row>
    <row r="116" spans="1:5">
      <c r="A116" s="42"/>
      <c r="B116" s="48"/>
      <c r="C116" s="48"/>
      <c r="D116" s="54"/>
      <c r="E116" s="55"/>
    </row>
    <row r="117" spans="1:5">
      <c r="A117" s="42"/>
      <c r="B117" s="48"/>
      <c r="C117" s="48"/>
      <c r="D117" s="54"/>
      <c r="E117" s="55"/>
    </row>
    <row r="118" spans="1:5">
      <c r="A118" s="42"/>
      <c r="B118" s="48"/>
      <c r="C118" s="48"/>
      <c r="D118" s="54"/>
      <c r="E118" s="55"/>
    </row>
    <row r="119" spans="1:5">
      <c r="A119" s="42"/>
      <c r="B119" s="48"/>
      <c r="C119" s="48"/>
      <c r="D119" s="54"/>
      <c r="E119" s="55"/>
    </row>
    <row r="120" spans="1:5">
      <c r="A120" s="42"/>
      <c r="B120" s="48"/>
      <c r="C120" s="48"/>
      <c r="D120" s="54"/>
      <c r="E120" s="55"/>
    </row>
    <row r="121" spans="1:5">
      <c r="A121" s="42"/>
      <c r="B121" s="48"/>
      <c r="C121" s="48"/>
      <c r="D121" s="54"/>
      <c r="E121" s="55"/>
    </row>
    <row r="122" spans="1:5">
      <c r="A122" s="42"/>
      <c r="B122" s="47"/>
      <c r="C122" s="48"/>
      <c r="D122" s="54"/>
      <c r="E122" s="55"/>
    </row>
    <row r="123" spans="1:5">
      <c r="A123" s="42"/>
      <c r="B123" s="47"/>
      <c r="C123" s="48"/>
      <c r="D123" s="54"/>
      <c r="E123" s="55"/>
    </row>
    <row r="124" spans="1:5">
      <c r="A124" s="42"/>
      <c r="B124" s="47"/>
      <c r="C124" s="48"/>
      <c r="D124" s="54"/>
      <c r="E124" s="55"/>
    </row>
    <row r="125" spans="1:5">
      <c r="A125" s="42"/>
      <c r="B125" s="47"/>
      <c r="C125" s="48"/>
      <c r="D125" s="54"/>
      <c r="E125" s="55"/>
    </row>
    <row r="126" spans="1:5">
      <c r="A126" s="21"/>
      <c r="B126" s="19"/>
      <c r="C126" s="20"/>
      <c r="D126" s="56"/>
      <c r="E126" s="33"/>
    </row>
    <row r="127" spans="1:5" ht="28.8">
      <c r="A127" s="12" t="s">
        <v>17</v>
      </c>
      <c r="B127" s="91">
        <v>257.87409100000002</v>
      </c>
      <c r="C127" s="91">
        <v>60.457102659703303</v>
      </c>
      <c r="D127" s="9" t="s">
        <v>57</v>
      </c>
      <c r="E127" s="30" t="s">
        <v>60</v>
      </c>
    </row>
    <row r="128" spans="1:5" ht="28.8">
      <c r="A128" s="65" t="s">
        <v>33</v>
      </c>
      <c r="B128" s="17"/>
      <c r="C128" s="81">
        <v>9.8127129297486704</v>
      </c>
      <c r="D128" s="9" t="s">
        <v>27</v>
      </c>
      <c r="E128" s="30" t="s">
        <v>58</v>
      </c>
    </row>
    <row r="129" spans="1:5">
      <c r="A129" s="12"/>
      <c r="B129" s="9"/>
      <c r="C129" s="10"/>
      <c r="D129" s="9"/>
      <c r="E129" s="30"/>
    </row>
    <row r="130" spans="1:5" ht="33.75" customHeight="1">
      <c r="A130" s="97" t="s">
        <v>18</v>
      </c>
      <c r="B130" s="88" t="s">
        <v>41</v>
      </c>
      <c r="C130" s="88"/>
      <c r="D130" s="88"/>
      <c r="E130" s="100" t="s">
        <v>59</v>
      </c>
    </row>
    <row r="131" spans="1:5" ht="33.75" customHeight="1">
      <c r="A131" s="98"/>
      <c r="B131" s="89"/>
      <c r="C131" s="89"/>
      <c r="D131" s="89"/>
      <c r="E131" s="101"/>
    </row>
    <row r="132" spans="1:5" ht="30.75" customHeight="1">
      <c r="A132" s="99"/>
      <c r="B132" s="90"/>
      <c r="C132" s="90"/>
      <c r="D132" s="90"/>
      <c r="E132" s="102"/>
    </row>
    <row r="133" spans="1:5" ht="13.5" customHeight="1" thickBot="1">
      <c r="A133" s="42"/>
      <c r="B133" s="47"/>
      <c r="C133" s="48"/>
      <c r="D133" s="47"/>
      <c r="E133" s="40"/>
    </row>
    <row r="134" spans="1:5" ht="18" customHeight="1" thickBot="1">
      <c r="A134" s="66" t="s">
        <v>19</v>
      </c>
      <c r="B134" s="85" t="str">
        <f>+B10</f>
        <v>September 2013</v>
      </c>
      <c r="C134" s="85"/>
      <c r="D134" s="49"/>
      <c r="E134" s="51" t="s">
        <v>34</v>
      </c>
    </row>
    <row r="135" spans="1:5">
      <c r="A135" s="12"/>
      <c r="B135" s="9"/>
      <c r="C135" s="10"/>
      <c r="D135" s="9"/>
      <c r="E135" s="33"/>
    </row>
    <row r="136" spans="1:5">
      <c r="A136" s="12" t="s">
        <v>1</v>
      </c>
      <c r="B136" s="86"/>
      <c r="C136" s="86"/>
      <c r="D136" s="9" t="s">
        <v>23</v>
      </c>
      <c r="E136" s="33"/>
    </row>
    <row r="137" spans="1:5">
      <c r="A137" s="12" t="s">
        <v>2</v>
      </c>
      <c r="B137" s="86"/>
      <c r="C137" s="86"/>
      <c r="D137" s="9" t="s">
        <v>27</v>
      </c>
      <c r="E137" s="33"/>
    </row>
    <row r="138" spans="1:5">
      <c r="A138" s="12" t="s">
        <v>3</v>
      </c>
      <c r="B138" s="86"/>
      <c r="C138" s="86"/>
      <c r="D138" s="9" t="s">
        <v>24</v>
      </c>
      <c r="E138" s="33"/>
    </row>
    <row r="139" spans="1:5">
      <c r="A139" s="12" t="s">
        <v>4</v>
      </c>
      <c r="B139" s="86"/>
      <c r="C139" s="86"/>
      <c r="D139" s="9" t="s">
        <v>35</v>
      </c>
      <c r="E139" s="33"/>
    </row>
    <row r="140" spans="1:5">
      <c r="A140" s="12" t="s">
        <v>5</v>
      </c>
      <c r="B140" s="86"/>
      <c r="C140" s="86"/>
      <c r="D140" s="9" t="s">
        <v>23</v>
      </c>
      <c r="E140" s="33"/>
    </row>
    <row r="141" spans="1:5">
      <c r="A141" s="12" t="s">
        <v>6</v>
      </c>
      <c r="B141" s="86"/>
      <c r="C141" s="86"/>
      <c r="D141" s="9" t="s">
        <v>24</v>
      </c>
      <c r="E141" s="33"/>
    </row>
    <row r="142" spans="1:5">
      <c r="A142" s="67"/>
      <c r="B142" s="22"/>
      <c r="C142" s="23"/>
      <c r="D142" s="22"/>
      <c r="E142" s="33"/>
    </row>
    <row r="143" spans="1:5" ht="28.8">
      <c r="A143" s="12" t="s">
        <v>7</v>
      </c>
      <c r="B143" s="86"/>
      <c r="C143" s="86"/>
      <c r="D143" s="9" t="s">
        <v>24</v>
      </c>
      <c r="E143" s="33"/>
    </row>
    <row r="144" spans="1:5">
      <c r="A144" s="12"/>
      <c r="B144" s="86"/>
      <c r="C144" s="86"/>
      <c r="D144" s="9" t="s">
        <v>25</v>
      </c>
      <c r="E144" s="33"/>
    </row>
    <row r="145" spans="1:5" ht="28.8">
      <c r="A145" s="12" t="s">
        <v>8</v>
      </c>
      <c r="B145" s="86"/>
      <c r="C145" s="86"/>
      <c r="D145" s="9" t="s">
        <v>24</v>
      </c>
      <c r="E145" s="33"/>
    </row>
    <row r="146" spans="1:5">
      <c r="A146" s="32" t="s">
        <v>14</v>
      </c>
      <c r="B146" s="18"/>
      <c r="C146" s="20"/>
      <c r="D146" s="19" t="s">
        <v>37</v>
      </c>
      <c r="E146" s="33"/>
    </row>
    <row r="147" spans="1:5">
      <c r="A147" s="32"/>
      <c r="B147" s="18"/>
      <c r="C147" s="20"/>
      <c r="D147" s="19"/>
      <c r="E147" s="33"/>
    </row>
    <row r="148" spans="1:5">
      <c r="A148" s="32"/>
      <c r="B148" s="18"/>
      <c r="C148" s="20"/>
      <c r="D148" s="19"/>
      <c r="E148" s="33"/>
    </row>
    <row r="149" spans="1:5">
      <c r="A149" s="32"/>
      <c r="B149" s="18"/>
      <c r="C149" s="20"/>
      <c r="D149" s="19"/>
      <c r="E149" s="33"/>
    </row>
    <row r="150" spans="1:5">
      <c r="A150" s="32"/>
      <c r="B150" s="18"/>
      <c r="C150" s="20"/>
      <c r="D150" s="19"/>
      <c r="E150" s="33"/>
    </row>
    <row r="151" spans="1:5">
      <c r="A151" s="32"/>
      <c r="B151" s="18"/>
      <c r="C151" s="20"/>
      <c r="D151" s="19"/>
      <c r="E151" s="33"/>
    </row>
    <row r="152" spans="1:5">
      <c r="A152" s="32"/>
      <c r="B152" s="18"/>
      <c r="C152" s="20"/>
      <c r="D152" s="19"/>
      <c r="E152" s="33"/>
    </row>
    <row r="153" spans="1:5">
      <c r="A153" s="32"/>
      <c r="B153" s="18"/>
      <c r="C153" s="20"/>
      <c r="D153" s="19"/>
      <c r="E153" s="30"/>
    </row>
    <row r="154" spans="1:5">
      <c r="A154" s="12" t="s">
        <v>10</v>
      </c>
      <c r="B154" s="86"/>
      <c r="C154" s="86"/>
      <c r="D154" s="9" t="s">
        <v>26</v>
      </c>
      <c r="E154" s="30"/>
    </row>
    <row r="155" spans="1:5">
      <c r="A155" s="12" t="s">
        <v>11</v>
      </c>
      <c r="B155" s="86"/>
      <c r="C155" s="86"/>
      <c r="D155" s="9" t="s">
        <v>23</v>
      </c>
      <c r="E155" s="30"/>
    </row>
    <row r="156" spans="1:5">
      <c r="A156" s="12" t="s">
        <v>20</v>
      </c>
      <c r="B156" s="9"/>
      <c r="C156" s="10"/>
      <c r="D156" s="9" t="s">
        <v>27</v>
      </c>
      <c r="E156" s="30"/>
    </row>
    <row r="157" spans="1:5">
      <c r="A157" s="68"/>
      <c r="B157" s="24"/>
      <c r="C157" s="10"/>
      <c r="D157" s="9"/>
      <c r="E157" s="30"/>
    </row>
    <row r="158" spans="1:5">
      <c r="A158" s="68"/>
      <c r="B158" s="24"/>
      <c r="C158" s="10"/>
      <c r="D158" s="9"/>
      <c r="E158" s="30"/>
    </row>
    <row r="159" spans="1:5">
      <c r="A159" s="12" t="s">
        <v>21</v>
      </c>
      <c r="B159" s="9"/>
      <c r="C159" s="10"/>
      <c r="D159" s="9" t="s">
        <v>38</v>
      </c>
      <c r="E159" s="30"/>
    </row>
    <row r="160" spans="1:5">
      <c r="A160" s="12"/>
      <c r="B160" s="9"/>
      <c r="C160" s="10"/>
      <c r="D160" s="9"/>
      <c r="E160" s="30"/>
    </row>
    <row r="161" spans="1:5">
      <c r="A161" s="12"/>
      <c r="B161" s="9"/>
      <c r="C161" s="10"/>
      <c r="D161" s="9"/>
      <c r="E161" s="30"/>
    </row>
    <row r="162" spans="1:5">
      <c r="A162" s="69"/>
      <c r="B162" s="25"/>
      <c r="C162" s="26"/>
      <c r="D162" s="25"/>
      <c r="E162" s="30"/>
    </row>
    <row r="163" spans="1:5">
      <c r="A163" s="70"/>
      <c r="B163" s="3"/>
      <c r="C163" s="26"/>
      <c r="D163" s="25"/>
      <c r="E163" s="30"/>
    </row>
    <row r="164" spans="1:5">
      <c r="A164" s="71"/>
      <c r="B164" s="15"/>
      <c r="C164" s="27"/>
      <c r="D164" s="15"/>
      <c r="E164" s="30"/>
    </row>
  </sheetData>
  <sheetProtection password="E366" sheet="1" objects="1" scenarios="1" sort="0" autoFilter="0"/>
  <mergeCells count="39">
    <mergeCell ref="E1:E3"/>
    <mergeCell ref="B134:C134"/>
    <mergeCell ref="A130:A132"/>
    <mergeCell ref="E130:E132"/>
    <mergeCell ref="B12:C12"/>
    <mergeCell ref="B13:C13"/>
    <mergeCell ref="B14:C14"/>
    <mergeCell ref="B15:C15"/>
    <mergeCell ref="B16:C16"/>
    <mergeCell ref="B17:C17"/>
    <mergeCell ref="B18:C18"/>
    <mergeCell ref="B19:C19"/>
    <mergeCell ref="B20:C20"/>
    <mergeCell ref="B40:C40"/>
    <mergeCell ref="B41:C41"/>
    <mergeCell ref="B10:C10"/>
    <mergeCell ref="B154:C154"/>
    <mergeCell ref="B155:C155"/>
    <mergeCell ref="B137:C137"/>
    <mergeCell ref="B138:C138"/>
    <mergeCell ref="B139:C139"/>
    <mergeCell ref="B140:C140"/>
    <mergeCell ref="B141:C141"/>
    <mergeCell ref="B39:C39"/>
    <mergeCell ref="B143:C143"/>
    <mergeCell ref="B144:C144"/>
    <mergeCell ref="B145:C145"/>
    <mergeCell ref="B102:C102"/>
    <mergeCell ref="B130:D132"/>
    <mergeCell ref="B136:C136"/>
    <mergeCell ref="B42:C42"/>
    <mergeCell ref="B95:C95"/>
    <mergeCell ref="B96:C96"/>
    <mergeCell ref="B97:C97"/>
    <mergeCell ref="B98:C98"/>
    <mergeCell ref="B99:C99"/>
    <mergeCell ref="B100:C100"/>
    <mergeCell ref="B101:C101"/>
    <mergeCell ref="B127:C127"/>
  </mergeCells>
  <pageMargins left="0.51181102362204722" right="0.51181102362204722" top="0.39370078740157483" bottom="0.55118110236220474" header="0.31496062992125984" footer="0.31496062992125984"/>
  <pageSetup paperSize="9" scale="76" fitToHeight="10" orientation="portrait" horizontalDpi="300" verticalDpi="300" r:id="rId1"/>
  <rowBreaks count="2" manualBreakCount="2">
    <brk id="66" max="4" man="1"/>
    <brk id="133"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National Template</vt:lpstr>
      <vt:lpstr>'National Template'!Área_de_impresión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dc:creator>
  <cp:lastModifiedBy>C084376</cp:lastModifiedBy>
  <cp:lastPrinted>2013-04-24T12:09:44Z</cp:lastPrinted>
  <dcterms:created xsi:type="dcterms:W3CDTF">2012-03-02T08:39:26Z</dcterms:created>
  <dcterms:modified xsi:type="dcterms:W3CDTF">2013-10-14T10:40:52Z</dcterms:modified>
</cp:coreProperties>
</file>